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4950" tabRatio="761" activeTab="0"/>
  </bookViews>
  <sheets>
    <sheet name="Obj. dle typu klienta" sheetId="1" r:id="rId1"/>
    <sheet name="Obj. dle invest. nástr." sheetId="2" r:id="rId2"/>
    <sheet name="Obhosp. majetek" sheetId="3" r:id="rId3"/>
    <sheet name="Trhy pokyny" sheetId="4" r:id="rId4"/>
    <sheet name="Počet zákazníků" sheetId="5" r:id="rId5"/>
  </sheets>
  <definedNames/>
  <calcPr fullCalcOnLoad="1"/>
</workbook>
</file>

<file path=xl/sharedStrings.xml><?xml version="1.0" encoding="utf-8"?>
<sst xmlns="http://schemas.openxmlformats.org/spreadsheetml/2006/main" count="396" uniqueCount="112">
  <si>
    <t>Ucty</t>
  </si>
  <si>
    <t>smlouva</t>
  </si>
  <si>
    <t>papir</t>
  </si>
  <si>
    <t>domicil</t>
  </si>
  <si>
    <t>obchod</t>
  </si>
  <si>
    <t>smer</t>
  </si>
  <si>
    <t>CZK_objem</t>
  </si>
  <si>
    <t>Akcie</t>
  </si>
  <si>
    <t>Tuzemske</t>
  </si>
  <si>
    <t>Spot</t>
  </si>
  <si>
    <t>Nakup</t>
  </si>
  <si>
    <t>Prodej</t>
  </si>
  <si>
    <t>Zahranicni</t>
  </si>
  <si>
    <t>Dluhopisy</t>
  </si>
  <si>
    <t>Buysell</t>
  </si>
  <si>
    <t>Fondy</t>
  </si>
  <si>
    <t>Poukazky</t>
  </si>
  <si>
    <t>Prava</t>
  </si>
  <si>
    <t>Objemy: papiry [dle instrumentu]</t>
  </si>
  <si>
    <t>Objemy: papiry [dle typu klienta]</t>
  </si>
  <si>
    <t>typ_klienta</t>
  </si>
  <si>
    <t>Inv. společnost</t>
  </si>
  <si>
    <t>Ostatní zákazníci</t>
  </si>
  <si>
    <t>Penzijní fond</t>
  </si>
  <si>
    <t>Pojišťovna</t>
  </si>
  <si>
    <t>Objemy: derivaty [dle instrumentu]</t>
  </si>
  <si>
    <t>obchod2</t>
  </si>
  <si>
    <t>obchod3</t>
  </si>
  <si>
    <t>obchod4</t>
  </si>
  <si>
    <t>podklad</t>
  </si>
  <si>
    <t>splatnost</t>
  </si>
  <si>
    <t>Forward</t>
  </si>
  <si>
    <t>Menove</t>
  </si>
  <si>
    <t/>
  </si>
  <si>
    <t>Mena</t>
  </si>
  <si>
    <t>do 1 roku</t>
  </si>
  <si>
    <t>Futures</t>
  </si>
  <si>
    <t>DEAL</t>
  </si>
  <si>
    <t>Nákup</t>
  </si>
  <si>
    <t>Jine</t>
  </si>
  <si>
    <t>Uverove</t>
  </si>
  <si>
    <t>od 1 roku do 5 let</t>
  </si>
  <si>
    <t>Akciove</t>
  </si>
  <si>
    <t>Swap</t>
  </si>
  <si>
    <t>Urokove</t>
  </si>
  <si>
    <t>Sazba</t>
  </si>
  <si>
    <t>nad 5 let</t>
  </si>
  <si>
    <t>Objemy: derivaty [dle typu klienta]</t>
  </si>
  <si>
    <t>Objemy: papiry [dle typu dealera]</t>
  </si>
  <si>
    <t>typ_dealera</t>
  </si>
  <si>
    <t>05_10 Informovani o poctu zakazniku</t>
  </si>
  <si>
    <t>AKTIVNÍ +NEAKTIVNÍ ZÁKAZNÍK CELKEM</t>
  </si>
  <si>
    <t>AKTIVNÍ ZÁKAZNÍK</t>
  </si>
  <si>
    <t>NEAKTIVNÍ ZÁKAZNÍK</t>
  </si>
  <si>
    <t>podle vtahu ke GF celkem</t>
  </si>
  <si>
    <t>zákazník s nárokem na GF</t>
  </si>
  <si>
    <t>zákazník bez nároku na GF</t>
  </si>
  <si>
    <t>zák s nárokem na GF</t>
  </si>
  <si>
    <t>bez nároku na GF</t>
  </si>
  <si>
    <t>rez +nerez celkem</t>
  </si>
  <si>
    <t>REZ+NEREZ CELKEM</t>
  </si>
  <si>
    <t>REZIDENTI</t>
  </si>
  <si>
    <t>NEREZIDENTI</t>
  </si>
  <si>
    <t>REZID+NEREZID CELKEM</t>
  </si>
  <si>
    <t>REZID</t>
  </si>
  <si>
    <t>NEREZID</t>
  </si>
  <si>
    <t>Pocet zakazniku celkem</t>
  </si>
  <si>
    <t>001</t>
  </si>
  <si>
    <t xml:space="preserve">Pocet zakazniku v mandatnim nebo komisionarskem vztahu </t>
  </si>
  <si>
    <t>002</t>
  </si>
  <si>
    <t>Pocet zakazniku v obhospodarovatelskem vztahu</t>
  </si>
  <si>
    <t>003</t>
  </si>
  <si>
    <t>Pocet zakazniku v jinem smluvnim vztahu</t>
  </si>
  <si>
    <t>004</t>
  </si>
  <si>
    <t>Pocet nových zakazniku za sled období</t>
  </si>
  <si>
    <t>30_23</t>
  </si>
  <si>
    <t>30_13</t>
  </si>
  <si>
    <t>30_14</t>
  </si>
  <si>
    <t>30_24</t>
  </si>
  <si>
    <t>Komoditni</t>
  </si>
  <si>
    <t>Komodita</t>
  </si>
  <si>
    <t>clekem N/P</t>
  </si>
  <si>
    <t>celkem N/P</t>
  </si>
  <si>
    <t>Přehled obchodů pro zákazníky dle sektorů</t>
  </si>
  <si>
    <t>zákazníci celkem</t>
  </si>
  <si>
    <t>Přehled obchodů pro zákazníky podle investičních nástrojů</t>
  </si>
  <si>
    <t>CELKEM CZK</t>
  </si>
  <si>
    <t>Reg. Trhy a osoby přijímající pokyny od OCP</t>
  </si>
  <si>
    <t>Přehled obhospodařovaného majetku</t>
  </si>
  <si>
    <t>Majetek: papiry [dle instrumentu]</t>
  </si>
  <si>
    <t>30_31</t>
  </si>
  <si>
    <t>Majetek: derivaty [dle instrumentu]</t>
  </si>
  <si>
    <t>podklad_CZK_objem</t>
  </si>
  <si>
    <t>30_32</t>
  </si>
  <si>
    <t>Opce</t>
  </si>
  <si>
    <t>Majetek: penize [dle uctu]</t>
  </si>
  <si>
    <t>30_33</t>
  </si>
  <si>
    <t>penize</t>
  </si>
  <si>
    <t>celkem objem</t>
  </si>
  <si>
    <t>celkem podklad</t>
  </si>
  <si>
    <t>Call</t>
  </si>
  <si>
    <t>investiční CP celkem N/P</t>
  </si>
  <si>
    <t>investiční nástroje celkem</t>
  </si>
  <si>
    <t>Index</t>
  </si>
  <si>
    <t>celkem invest. CP N/P</t>
  </si>
  <si>
    <t>Objemy: derivaty [dle typu dealera]</t>
  </si>
  <si>
    <t>OBHOSP</t>
  </si>
  <si>
    <t>PPF Banka</t>
  </si>
  <si>
    <t>Dluhopis</t>
  </si>
  <si>
    <t>PPFB</t>
  </si>
  <si>
    <t>3.Q/10</t>
  </si>
  <si>
    <t>3.Q.10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</si>
</sst>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9">
    <font>
      <sz val="10"/>
      <name val="Arial"/>
      <family val="0"/>
    </font>
    <font>
      <sz val="8"/>
      <name val="Arial"/>
      <family val="2"/>
    </font>
    <font>
      <sz val="10"/>
      <name val="Courier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62">
      <alignment/>
      <protection/>
    </xf>
    <xf numFmtId="0" fontId="3" fillId="0" borderId="0" xfId="62" applyFill="1">
      <alignment/>
      <protection/>
    </xf>
    <xf numFmtId="3" fontId="3" fillId="0" borderId="10" xfId="49" applyNumberFormat="1" applyFont="1" applyFill="1" applyBorder="1" applyAlignment="1">
      <alignment horizontal="right" wrapText="1"/>
      <protection/>
    </xf>
    <xf numFmtId="0" fontId="23" fillId="0" borderId="0" xfId="62" applyFont="1">
      <alignment/>
      <protection/>
    </xf>
    <xf numFmtId="4" fontId="3" fillId="0" borderId="0" xfId="62" applyNumberFormat="1" applyFill="1">
      <alignment/>
      <protection/>
    </xf>
    <xf numFmtId="0" fontId="3" fillId="0" borderId="0" xfId="61">
      <alignment/>
      <protection/>
    </xf>
    <xf numFmtId="0" fontId="3" fillId="0" borderId="0" xfId="61" applyFill="1">
      <alignment/>
      <protection/>
    </xf>
    <xf numFmtId="0" fontId="23" fillId="0" borderId="0" xfId="60" applyFont="1">
      <alignment/>
      <protection/>
    </xf>
    <xf numFmtId="0" fontId="24" fillId="0" borderId="0" xfId="0" applyFont="1" applyAlignment="1">
      <alignment/>
    </xf>
    <xf numFmtId="0" fontId="3" fillId="0" borderId="0" xfId="60">
      <alignment/>
      <protection/>
    </xf>
    <xf numFmtId="0" fontId="3" fillId="0" borderId="0" xfId="60" applyFill="1">
      <alignment/>
      <protection/>
    </xf>
    <xf numFmtId="3" fontId="3" fillId="0" borderId="11" xfId="49" applyNumberFormat="1" applyFont="1" applyFill="1" applyBorder="1" applyAlignment="1">
      <alignment horizontal="right" wrapText="1"/>
      <protection/>
    </xf>
    <xf numFmtId="3" fontId="3" fillId="0" borderId="12" xfId="49" applyNumberFormat="1" applyFont="1" applyFill="1" applyBorder="1" applyAlignment="1">
      <alignment horizontal="right" wrapText="1"/>
      <protection/>
    </xf>
    <xf numFmtId="0" fontId="0" fillId="0" borderId="0" xfId="60" applyFont="1" applyFill="1">
      <alignment/>
      <protection/>
    </xf>
    <xf numFmtId="0" fontId="23" fillId="0" borderId="0" xfId="63" applyFont="1">
      <alignment/>
      <protection/>
    </xf>
    <xf numFmtId="0" fontId="3" fillId="0" borderId="0" xfId="63">
      <alignment/>
      <protection/>
    </xf>
    <xf numFmtId="0" fontId="26" fillId="0" borderId="0" xfId="48" applyFont="1">
      <alignment/>
      <protection/>
    </xf>
    <xf numFmtId="0" fontId="26" fillId="0" borderId="0" xfId="48" applyFont="1" applyFill="1">
      <alignment/>
      <protection/>
    </xf>
    <xf numFmtId="0" fontId="27" fillId="0" borderId="0" xfId="48" applyFont="1">
      <alignment/>
      <protection/>
    </xf>
    <xf numFmtId="0" fontId="25" fillId="0" borderId="0" xfId="48">
      <alignment/>
      <protection/>
    </xf>
    <xf numFmtId="0" fontId="27" fillId="0" borderId="13" xfId="48" applyFont="1" applyBorder="1">
      <alignment/>
      <protection/>
    </xf>
    <xf numFmtId="0" fontId="25" fillId="0" borderId="14" xfId="48" applyBorder="1">
      <alignment/>
      <protection/>
    </xf>
    <xf numFmtId="0" fontId="25" fillId="0" borderId="15" xfId="48" applyBorder="1">
      <alignment/>
      <protection/>
    </xf>
    <xf numFmtId="0" fontId="26" fillId="0" borderId="0" xfId="48" applyFont="1" applyAlignment="1">
      <alignment wrapText="1"/>
      <protection/>
    </xf>
    <xf numFmtId="0" fontId="26" fillId="0" borderId="0" xfId="48" applyFont="1">
      <alignment/>
      <protection/>
    </xf>
    <xf numFmtId="0" fontId="26" fillId="0" borderId="16" xfId="48" applyFont="1" applyBorder="1">
      <alignment/>
      <protection/>
    </xf>
    <xf numFmtId="0" fontId="26" fillId="0" borderId="17" xfId="48" applyFont="1" applyBorder="1">
      <alignment/>
      <protection/>
    </xf>
    <xf numFmtId="0" fontId="26" fillId="0" borderId="0" xfId="48" applyFont="1" applyBorder="1">
      <alignment/>
      <protection/>
    </xf>
    <xf numFmtId="0" fontId="26" fillId="0" borderId="18" xfId="48" applyFont="1" applyBorder="1">
      <alignment/>
      <protection/>
    </xf>
    <xf numFmtId="0" fontId="28" fillId="0" borderId="19" xfId="48" applyFont="1" applyFill="1" applyBorder="1" applyAlignment="1">
      <alignment vertical="top" wrapText="1"/>
      <protection/>
    </xf>
    <xf numFmtId="49" fontId="1" fillId="0" borderId="20" xfId="48" applyNumberFormat="1" applyFont="1" applyFill="1" applyBorder="1" applyAlignment="1" applyProtection="1">
      <alignment horizontal="right"/>
      <protection/>
    </xf>
    <xf numFmtId="1" fontId="24" fillId="17" borderId="21" xfId="48" applyNumberFormat="1" applyFont="1" applyFill="1" applyBorder="1" applyAlignment="1" applyProtection="1">
      <alignment horizontal="right"/>
      <protection/>
    </xf>
    <xf numFmtId="1" fontId="24" fillId="17" borderId="22" xfId="48" applyNumberFormat="1" applyFont="1" applyFill="1" applyBorder="1" applyAlignment="1" applyProtection="1">
      <alignment horizontal="right"/>
      <protection/>
    </xf>
    <xf numFmtId="0" fontId="27" fillId="17" borderId="23" xfId="48" applyFont="1" applyFill="1" applyBorder="1">
      <alignment/>
      <protection/>
    </xf>
    <xf numFmtId="0" fontId="1" fillId="0" borderId="19" xfId="48" applyFont="1" applyFill="1" applyBorder="1" applyAlignment="1">
      <alignment vertical="top" wrapText="1"/>
      <protection/>
    </xf>
    <xf numFmtId="1" fontId="24" fillId="17" borderId="24" xfId="48" applyNumberFormat="1" applyFont="1" applyFill="1" applyBorder="1" applyAlignment="1" applyProtection="1">
      <alignment horizontal="right"/>
      <protection/>
    </xf>
    <xf numFmtId="1" fontId="24" fillId="17" borderId="10" xfId="48" applyNumberFormat="1" applyFont="1" applyFill="1" applyBorder="1" applyAlignment="1" applyProtection="1">
      <alignment horizontal="right"/>
      <protection/>
    </xf>
    <xf numFmtId="1" fontId="24" fillId="17" borderId="25" xfId="48" applyNumberFormat="1" applyFont="1" applyFill="1" applyBorder="1" applyAlignment="1" applyProtection="1">
      <alignment horizontal="right"/>
      <protection/>
    </xf>
    <xf numFmtId="0" fontId="25" fillId="0" borderId="26" xfId="48" applyFont="1" applyBorder="1">
      <alignment/>
      <protection/>
    </xf>
    <xf numFmtId="0" fontId="25" fillId="0" borderId="12" xfId="48" applyFont="1" applyBorder="1">
      <alignment/>
      <protection/>
    </xf>
    <xf numFmtId="0" fontId="25" fillId="0" borderId="27" xfId="48" applyFont="1" applyBorder="1">
      <alignment/>
      <protection/>
    </xf>
    <xf numFmtId="0" fontId="1" fillId="0" borderId="28" xfId="48" applyFont="1" applyFill="1" applyBorder="1" applyAlignment="1">
      <alignment vertical="top" wrapText="1"/>
      <protection/>
    </xf>
    <xf numFmtId="49" fontId="1" fillId="0" borderId="29" xfId="48" applyNumberFormat="1" applyFont="1" applyFill="1" applyBorder="1" applyAlignment="1" applyProtection="1">
      <alignment horizontal="right"/>
      <protection/>
    </xf>
    <xf numFmtId="0" fontId="25" fillId="0" borderId="24" xfId="48" applyBorder="1">
      <alignment/>
      <protection/>
    </xf>
    <xf numFmtId="0" fontId="25" fillId="0" borderId="10" xfId="48" applyBorder="1">
      <alignment/>
      <protection/>
    </xf>
    <xf numFmtId="0" fontId="25" fillId="0" borderId="30" xfId="48" applyBorder="1">
      <alignment/>
      <protection/>
    </xf>
    <xf numFmtId="0" fontId="1" fillId="0" borderId="31" xfId="48" applyFont="1" applyFill="1" applyBorder="1" applyAlignment="1">
      <alignment vertical="top" wrapText="1"/>
      <protection/>
    </xf>
    <xf numFmtId="49" fontId="1" fillId="0" borderId="32" xfId="48" applyNumberFormat="1" applyFont="1" applyFill="1" applyBorder="1" applyAlignment="1" applyProtection="1">
      <alignment horizontal="right"/>
      <protection/>
    </xf>
    <xf numFmtId="1" fontId="24" fillId="17" borderId="33" xfId="48" applyNumberFormat="1" applyFont="1" applyFill="1" applyBorder="1" applyAlignment="1" applyProtection="1">
      <alignment horizontal="right"/>
      <protection/>
    </xf>
    <xf numFmtId="1" fontId="24" fillId="17" borderId="34" xfId="48" applyNumberFormat="1" applyFont="1" applyFill="1" applyBorder="1" applyAlignment="1" applyProtection="1">
      <alignment horizontal="right"/>
      <protection/>
    </xf>
    <xf numFmtId="1" fontId="24" fillId="17" borderId="35" xfId="48" applyNumberFormat="1" applyFont="1" applyFill="1" applyBorder="1" applyAlignment="1" applyProtection="1">
      <alignment horizontal="right"/>
      <protection/>
    </xf>
    <xf numFmtId="0" fontId="25" fillId="0" borderId="33" xfId="48" applyBorder="1">
      <alignment/>
      <protection/>
    </xf>
    <xf numFmtId="0" fontId="25" fillId="0" borderId="34" xfId="48" applyBorder="1">
      <alignment/>
      <protection/>
    </xf>
    <xf numFmtId="0" fontId="25" fillId="0" borderId="36" xfId="48" applyBorder="1">
      <alignment/>
      <protection/>
    </xf>
    <xf numFmtId="1" fontId="24" fillId="17" borderId="23" xfId="48" applyNumberFormat="1" applyFont="1" applyFill="1" applyBorder="1" applyAlignment="1" applyProtection="1">
      <alignment horizontal="right"/>
      <protection/>
    </xf>
    <xf numFmtId="1" fontId="24" fillId="17" borderId="37" xfId="48" applyNumberFormat="1" applyFont="1" applyFill="1" applyBorder="1" applyAlignment="1" applyProtection="1">
      <alignment horizontal="right"/>
      <protection/>
    </xf>
    <xf numFmtId="1" fontId="24" fillId="17" borderId="38" xfId="48" applyNumberFormat="1" applyFont="1" applyFill="1" applyBorder="1" applyAlignment="1" applyProtection="1">
      <alignment horizontal="right"/>
      <protection/>
    </xf>
    <xf numFmtId="0" fontId="25" fillId="0" borderId="39" xfId="48" applyBorder="1">
      <alignment/>
      <protection/>
    </xf>
    <xf numFmtId="0" fontId="25" fillId="0" borderId="11" xfId="48" applyBorder="1">
      <alignment/>
      <protection/>
    </xf>
    <xf numFmtId="0" fontId="25" fillId="0" borderId="40" xfId="48" applyBorder="1">
      <alignment/>
      <protection/>
    </xf>
    <xf numFmtId="0" fontId="3" fillId="0" borderId="0" xfId="59">
      <alignment/>
      <protection/>
    </xf>
    <xf numFmtId="0" fontId="23" fillId="0" borderId="0" xfId="59" applyFont="1">
      <alignment/>
      <protection/>
    </xf>
    <xf numFmtId="0" fontId="3" fillId="0" borderId="0" xfId="59" applyFill="1">
      <alignment/>
      <protection/>
    </xf>
    <xf numFmtId="3" fontId="3" fillId="0" borderId="0" xfId="59" applyNumberFormat="1">
      <alignment/>
      <protection/>
    </xf>
    <xf numFmtId="0" fontId="3" fillId="0" borderId="0" xfId="57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right" wrapText="1"/>
      <protection/>
    </xf>
    <xf numFmtId="1" fontId="0" fillId="0" borderId="0" xfId="0" applyNumberFormat="1" applyAlignment="1">
      <alignment/>
    </xf>
    <xf numFmtId="0" fontId="3" fillId="24" borderId="21" xfId="52" applyFont="1" applyFill="1" applyBorder="1" applyAlignment="1">
      <alignment horizontal="center"/>
      <protection/>
    </xf>
    <xf numFmtId="0" fontId="3" fillId="24" borderId="22" xfId="52" applyFont="1" applyFill="1" applyBorder="1" applyAlignment="1">
      <alignment horizontal="center"/>
      <protection/>
    </xf>
    <xf numFmtId="0" fontId="3" fillId="0" borderId="39" xfId="52" applyFont="1" applyFill="1" applyBorder="1" applyAlignment="1">
      <alignment wrapText="1"/>
      <protection/>
    </xf>
    <xf numFmtId="0" fontId="3" fillId="0" borderId="24" xfId="52" applyFont="1" applyFill="1" applyBorder="1" applyAlignment="1">
      <alignment wrapText="1"/>
      <protection/>
    </xf>
    <xf numFmtId="1" fontId="24" fillId="17" borderId="41" xfId="48" applyNumberFormat="1" applyFont="1" applyFill="1" applyBorder="1" applyAlignment="1" applyProtection="1">
      <alignment horizontal="right"/>
      <protection/>
    </xf>
    <xf numFmtId="0" fontId="3" fillId="24" borderId="21" xfId="57" applyFont="1" applyFill="1" applyBorder="1" applyAlignment="1">
      <alignment horizontal="center"/>
      <protection/>
    </xf>
    <xf numFmtId="0" fontId="3" fillId="24" borderId="22" xfId="57" applyFont="1" applyFill="1" applyBorder="1" applyAlignment="1">
      <alignment horizontal="center"/>
      <protection/>
    </xf>
    <xf numFmtId="0" fontId="3" fillId="0" borderId="39" xfId="57" applyFont="1" applyFill="1" applyBorder="1" applyAlignment="1">
      <alignment wrapText="1"/>
      <protection/>
    </xf>
    <xf numFmtId="0" fontId="3" fillId="0" borderId="0" xfId="51" applyFont="1" applyFill="1" applyBorder="1" applyAlignment="1">
      <alignment wrapText="1"/>
      <protection/>
    </xf>
    <xf numFmtId="0" fontId="3" fillId="0" borderId="0" xfId="51" applyFont="1" applyFill="1" applyBorder="1" applyAlignment="1">
      <alignment horizontal="right" wrapText="1"/>
      <protection/>
    </xf>
    <xf numFmtId="0" fontId="3" fillId="0" borderId="39" xfId="51" applyFont="1" applyFill="1" applyBorder="1" applyAlignment="1">
      <alignment wrapText="1"/>
      <protection/>
    </xf>
    <xf numFmtId="0" fontId="3" fillId="24" borderId="21" xfId="49" applyFont="1" applyFill="1" applyBorder="1" applyAlignment="1">
      <alignment horizontal="center"/>
      <protection/>
    </xf>
    <xf numFmtId="0" fontId="3" fillId="24" borderId="22" xfId="49" applyFont="1" applyFill="1" applyBorder="1" applyAlignment="1">
      <alignment horizontal="center"/>
      <protection/>
    </xf>
    <xf numFmtId="0" fontId="3" fillId="0" borderId="24" xfId="49" applyFont="1" applyFill="1" applyBorder="1" applyAlignment="1">
      <alignment wrapText="1"/>
      <protection/>
    </xf>
    <xf numFmtId="0" fontId="3" fillId="0" borderId="39" xfId="49" applyFont="1" applyFill="1" applyBorder="1" applyAlignment="1">
      <alignment wrapText="1"/>
      <protection/>
    </xf>
    <xf numFmtId="0" fontId="3" fillId="0" borderId="26" xfId="49" applyFont="1" applyFill="1" applyBorder="1" applyAlignment="1">
      <alignment wrapText="1"/>
      <protection/>
    </xf>
    <xf numFmtId="0" fontId="3" fillId="24" borderId="42" xfId="49" applyFont="1" applyFill="1" applyBorder="1" applyAlignment="1">
      <alignment horizontal="center"/>
      <protection/>
    </xf>
    <xf numFmtId="0" fontId="3" fillId="0" borderId="30" xfId="49" applyFont="1" applyFill="1" applyBorder="1" applyAlignment="1">
      <alignment horizontal="right" wrapText="1"/>
      <protection/>
    </xf>
    <xf numFmtId="3" fontId="3" fillId="0" borderId="30" xfId="49" applyNumberFormat="1" applyFont="1" applyFill="1" applyBorder="1" applyAlignment="1">
      <alignment horizontal="right" wrapText="1"/>
      <protection/>
    </xf>
    <xf numFmtId="3" fontId="3" fillId="0" borderId="40" xfId="49" applyNumberFormat="1" applyFont="1" applyFill="1" applyBorder="1" applyAlignment="1">
      <alignment horizontal="right" wrapText="1"/>
      <protection/>
    </xf>
    <xf numFmtId="3" fontId="3" fillId="24" borderId="22" xfId="52" applyNumberFormat="1" applyFont="1" applyFill="1" applyBorder="1" applyAlignment="1">
      <alignment horizontal="center"/>
      <protection/>
    </xf>
    <xf numFmtId="0" fontId="3" fillId="24" borderId="42" xfId="52" applyFont="1" applyFill="1" applyBorder="1" applyAlignment="1">
      <alignment horizontal="center"/>
      <protection/>
    </xf>
    <xf numFmtId="0" fontId="3" fillId="0" borderId="30" xfId="52" applyFont="1" applyFill="1" applyBorder="1" applyAlignment="1">
      <alignment horizontal="right" wrapText="1"/>
      <protection/>
    </xf>
    <xf numFmtId="3" fontId="23" fillId="0" borderId="40" xfId="61" applyNumberFormat="1" applyFont="1" applyFill="1" applyBorder="1">
      <alignment/>
      <protection/>
    </xf>
    <xf numFmtId="3" fontId="3" fillId="0" borderId="27" xfId="49" applyNumberFormat="1" applyFont="1" applyFill="1" applyBorder="1" applyAlignment="1">
      <alignment horizontal="right" wrapText="1"/>
      <protection/>
    </xf>
    <xf numFmtId="0" fontId="3" fillId="24" borderId="42" xfId="57" applyFont="1" applyFill="1" applyBorder="1" applyAlignment="1">
      <alignment horizontal="center"/>
      <protection/>
    </xf>
    <xf numFmtId="4" fontId="3" fillId="0" borderId="11" xfId="54" applyNumberFormat="1" applyFont="1" applyFill="1" applyBorder="1" applyAlignment="1">
      <alignment wrapText="1"/>
      <protection/>
    </xf>
    <xf numFmtId="3" fontId="3" fillId="0" borderId="40" xfId="59" applyNumberFormat="1" applyFill="1" applyBorder="1">
      <alignment/>
      <protection/>
    </xf>
    <xf numFmtId="3" fontId="3" fillId="0" borderId="11" xfId="59" applyNumberFormat="1" applyFill="1" applyBorder="1">
      <alignment/>
      <protection/>
    </xf>
    <xf numFmtId="0" fontId="0" fillId="0" borderId="40" xfId="0" applyFill="1" applyBorder="1" applyAlignment="1">
      <alignment/>
    </xf>
    <xf numFmtId="3" fontId="3" fillId="0" borderId="42" xfId="59" applyNumberFormat="1" applyFill="1" applyBorder="1">
      <alignment/>
      <protection/>
    </xf>
    <xf numFmtId="0" fontId="0" fillId="0" borderId="43" xfId="0" applyFill="1" applyBorder="1" applyAlignment="1">
      <alignment/>
    </xf>
    <xf numFmtId="3" fontId="3" fillId="0" borderId="37" xfId="59" applyNumberFormat="1" applyFill="1" applyBorder="1">
      <alignment/>
      <protection/>
    </xf>
    <xf numFmtId="3" fontId="3" fillId="0" borderId="44" xfId="59" applyNumberFormat="1" applyFill="1" applyBorder="1">
      <alignment/>
      <protection/>
    </xf>
    <xf numFmtId="3" fontId="3" fillId="0" borderId="22" xfId="59" applyNumberFormat="1" applyFill="1" applyBorder="1">
      <alignment/>
      <protection/>
    </xf>
    <xf numFmtId="0" fontId="3" fillId="0" borderId="40" xfId="51" applyFont="1" applyFill="1" applyBorder="1" applyAlignment="1">
      <alignment horizontal="right" wrapText="1"/>
      <protection/>
    </xf>
    <xf numFmtId="3" fontId="0" fillId="0" borderId="0" xfId="0" applyNumberFormat="1" applyFont="1" applyAlignment="1">
      <alignment/>
    </xf>
    <xf numFmtId="3" fontId="3" fillId="0" borderId="10" xfId="53" applyNumberFormat="1" applyFont="1" applyFill="1" applyBorder="1" applyAlignment="1">
      <alignment horizontal="right" wrapText="1"/>
      <protection/>
    </xf>
    <xf numFmtId="3" fontId="3" fillId="0" borderId="37" xfId="53" applyNumberFormat="1" applyFont="1" applyFill="1" applyBorder="1" applyAlignment="1">
      <alignment horizontal="right" wrapText="1"/>
      <protection/>
    </xf>
    <xf numFmtId="3" fontId="3" fillId="0" borderId="11" xfId="53" applyNumberFormat="1" applyFont="1" applyFill="1" applyBorder="1" applyAlignment="1">
      <alignment horizontal="right" wrapText="1"/>
      <protection/>
    </xf>
    <xf numFmtId="0" fontId="3" fillId="0" borderId="10" xfId="53" applyFont="1" applyFill="1" applyBorder="1" applyAlignment="1">
      <alignment wrapText="1"/>
      <protection/>
    </xf>
    <xf numFmtId="0" fontId="3" fillId="0" borderId="11" xfId="53" applyFont="1" applyFill="1" applyBorder="1" applyAlignment="1">
      <alignment wrapText="1"/>
      <protection/>
    </xf>
    <xf numFmtId="0" fontId="3" fillId="0" borderId="0" xfId="49" applyFont="1" applyFill="1" applyBorder="1" applyAlignment="1">
      <alignment wrapText="1"/>
      <protection/>
    </xf>
    <xf numFmtId="0" fontId="3" fillId="0" borderId="0" xfId="0" applyFont="1" applyFill="1" applyBorder="1" applyAlignment="1">
      <alignment wrapText="1"/>
    </xf>
    <xf numFmtId="3" fontId="3" fillId="0" borderId="0" xfId="49" applyNumberFormat="1" applyFont="1" applyFill="1" applyBorder="1" applyAlignment="1">
      <alignment horizontal="right" wrapText="1"/>
      <protection/>
    </xf>
    <xf numFmtId="0" fontId="3" fillId="0" borderId="37" xfId="53" applyFont="1" applyFill="1" applyBorder="1" applyAlignment="1">
      <alignment wrapText="1"/>
      <protection/>
    </xf>
    <xf numFmtId="3" fontId="0" fillId="0" borderId="30" xfId="0" applyNumberFormat="1" applyFill="1" applyBorder="1" applyAlignment="1">
      <alignment/>
    </xf>
    <xf numFmtId="0" fontId="0" fillId="0" borderId="30" xfId="0" applyFill="1" applyBorder="1" applyAlignment="1">
      <alignment/>
    </xf>
    <xf numFmtId="3" fontId="0" fillId="0" borderId="44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24" fillId="0" borderId="0" xfId="0" applyNumberFormat="1" applyFont="1" applyAlignment="1">
      <alignment/>
    </xf>
    <xf numFmtId="0" fontId="3" fillId="0" borderId="45" xfId="57" applyFont="1" applyFill="1" applyBorder="1" applyAlignment="1">
      <alignment wrapText="1"/>
      <protection/>
    </xf>
    <xf numFmtId="0" fontId="3" fillId="0" borderId="23" xfId="57" applyFont="1" applyFill="1" applyBorder="1" applyAlignment="1">
      <alignment wrapText="1"/>
      <protection/>
    </xf>
    <xf numFmtId="0" fontId="3" fillId="0" borderId="10" xfId="50" applyFont="1" applyFill="1" applyBorder="1" applyAlignment="1">
      <alignment wrapText="1"/>
      <protection/>
    </xf>
    <xf numFmtId="0" fontId="3" fillId="0" borderId="11" xfId="50" applyFont="1" applyFill="1" applyBorder="1" applyAlignment="1">
      <alignment wrapText="1"/>
      <protection/>
    </xf>
    <xf numFmtId="0" fontId="3" fillId="24" borderId="46" xfId="49" applyFont="1" applyFill="1" applyBorder="1" applyAlignment="1">
      <alignment horizontal="center"/>
      <protection/>
    </xf>
    <xf numFmtId="0" fontId="3" fillId="24" borderId="47" xfId="49" applyFont="1" applyFill="1" applyBorder="1" applyAlignment="1">
      <alignment horizontal="center"/>
      <protection/>
    </xf>
    <xf numFmtId="0" fontId="3" fillId="24" borderId="48" xfId="49" applyFont="1" applyFill="1" applyBorder="1" applyAlignment="1">
      <alignment horizontal="center"/>
      <protection/>
    </xf>
    <xf numFmtId="0" fontId="3" fillId="0" borderId="21" xfId="49" applyFont="1" applyFill="1" applyBorder="1" applyAlignment="1">
      <alignment wrapText="1"/>
      <protection/>
    </xf>
    <xf numFmtId="0" fontId="0" fillId="0" borderId="42" xfId="0" applyBorder="1" applyAlignment="1">
      <alignment/>
    </xf>
    <xf numFmtId="3" fontId="3" fillId="0" borderId="22" xfId="49" applyNumberFormat="1" applyFont="1" applyFill="1" applyBorder="1" applyAlignment="1">
      <alignment horizontal="right" wrapText="1"/>
      <protection/>
    </xf>
    <xf numFmtId="3" fontId="3" fillId="0" borderId="42" xfId="49" applyNumberFormat="1" applyFont="1" applyFill="1" applyBorder="1" applyAlignment="1">
      <alignment horizontal="right" wrapText="1"/>
      <protection/>
    </xf>
    <xf numFmtId="0" fontId="3" fillId="0" borderId="23" xfId="49" applyFont="1" applyFill="1" applyBorder="1" applyAlignment="1">
      <alignment wrapText="1"/>
      <protection/>
    </xf>
    <xf numFmtId="0" fontId="0" fillId="0" borderId="42" xfId="0" applyFill="1" applyBorder="1" applyAlignment="1">
      <alignment/>
    </xf>
    <xf numFmtId="3" fontId="0" fillId="0" borderId="0" xfId="0" applyNumberFormat="1" applyAlignment="1">
      <alignment/>
    </xf>
    <xf numFmtId="0" fontId="3" fillId="0" borderId="11" xfId="51" applyFont="1" applyFill="1" applyBorder="1" applyAlignment="1">
      <alignment wrapText="1"/>
      <protection/>
    </xf>
    <xf numFmtId="3" fontId="3" fillId="0" borderId="11" xfId="51" applyNumberFormat="1" applyFont="1" applyFill="1" applyBorder="1" applyAlignment="1">
      <alignment horizontal="right" wrapText="1"/>
      <protection/>
    </xf>
    <xf numFmtId="0" fontId="3" fillId="24" borderId="46" xfId="51" applyFont="1" applyFill="1" applyBorder="1" applyAlignment="1">
      <alignment horizontal="center"/>
      <protection/>
    </xf>
    <xf numFmtId="0" fontId="3" fillId="24" borderId="47" xfId="51" applyFont="1" applyFill="1" applyBorder="1" applyAlignment="1">
      <alignment horizontal="center"/>
      <protection/>
    </xf>
    <xf numFmtId="0" fontId="3" fillId="24" borderId="48" xfId="51" applyFont="1" applyFill="1" applyBorder="1" applyAlignment="1">
      <alignment horizontal="center"/>
      <protection/>
    </xf>
    <xf numFmtId="0" fontId="3" fillId="0" borderId="21" xfId="51" applyFont="1" applyFill="1" applyBorder="1" applyAlignment="1">
      <alignment wrapText="1"/>
      <protection/>
    </xf>
    <xf numFmtId="0" fontId="3" fillId="0" borderId="42" xfId="51" applyFont="1" applyFill="1" applyBorder="1" applyAlignment="1">
      <alignment horizontal="right" wrapText="1"/>
      <protection/>
    </xf>
    <xf numFmtId="0" fontId="3" fillId="0" borderId="22" xfId="51" applyFont="1" applyFill="1" applyBorder="1" applyAlignment="1">
      <alignment wrapText="1"/>
      <protection/>
    </xf>
    <xf numFmtId="3" fontId="3" fillId="0" borderId="22" xfId="51" applyNumberFormat="1" applyFont="1" applyFill="1" applyBorder="1" applyAlignment="1">
      <alignment horizontal="right" wrapText="1"/>
      <protection/>
    </xf>
    <xf numFmtId="0" fontId="3" fillId="0" borderId="11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 horizontal="right" wrapText="1"/>
    </xf>
    <xf numFmtId="0" fontId="3" fillId="24" borderId="46" xfId="57" applyFont="1" applyFill="1" applyBorder="1" applyAlignment="1">
      <alignment horizontal="center"/>
      <protection/>
    </xf>
    <xf numFmtId="0" fontId="3" fillId="24" borderId="47" xfId="57" applyFont="1" applyFill="1" applyBorder="1" applyAlignment="1">
      <alignment horizontal="center"/>
      <protection/>
    </xf>
    <xf numFmtId="0" fontId="3" fillId="24" borderId="48" xfId="57" applyFont="1" applyFill="1" applyBorder="1" applyAlignment="1">
      <alignment horizontal="center"/>
      <protection/>
    </xf>
    <xf numFmtId="0" fontId="3" fillId="0" borderId="21" xfId="57" applyFont="1" applyFill="1" applyBorder="1" applyAlignment="1">
      <alignment wrapText="1"/>
      <protection/>
    </xf>
    <xf numFmtId="0" fontId="3" fillId="0" borderId="22" xfId="56" applyFont="1" applyFill="1" applyBorder="1" applyAlignment="1">
      <alignment wrapText="1"/>
      <protection/>
    </xf>
    <xf numFmtId="0" fontId="3" fillId="0" borderId="42" xfId="56" applyFont="1" applyFill="1" applyBorder="1" applyAlignment="1">
      <alignment wrapText="1"/>
      <protection/>
    </xf>
    <xf numFmtId="0" fontId="24" fillId="0" borderId="0" xfId="58" applyFont="1" applyFill="1">
      <alignment/>
      <protection/>
    </xf>
    <xf numFmtId="0" fontId="0" fillId="0" borderId="22" xfId="0" applyFill="1" applyBorder="1" applyAlignment="1">
      <alignment/>
    </xf>
    <xf numFmtId="0" fontId="3" fillId="0" borderId="22" xfId="53" applyFont="1" applyFill="1" applyBorder="1" applyAlignment="1">
      <alignment wrapText="1"/>
      <protection/>
    </xf>
    <xf numFmtId="3" fontId="3" fillId="0" borderId="22" xfId="53" applyNumberFormat="1" applyFont="1" applyFill="1" applyBorder="1" applyAlignment="1">
      <alignment horizontal="right" wrapText="1"/>
      <protection/>
    </xf>
    <xf numFmtId="0" fontId="3" fillId="0" borderId="22" xfId="0" applyFont="1" applyFill="1" applyBorder="1" applyAlignment="1">
      <alignment wrapText="1"/>
    </xf>
    <xf numFmtId="3" fontId="3" fillId="0" borderId="22" xfId="0" applyNumberFormat="1" applyFont="1" applyFill="1" applyBorder="1" applyAlignment="1">
      <alignment horizontal="right" wrapText="1"/>
    </xf>
    <xf numFmtId="0" fontId="3" fillId="0" borderId="37" xfId="0" applyFont="1" applyFill="1" applyBorder="1" applyAlignment="1">
      <alignment wrapText="1"/>
    </xf>
    <xf numFmtId="3" fontId="3" fillId="0" borderId="37" xfId="0" applyNumberFormat="1" applyFont="1" applyFill="1" applyBorder="1" applyAlignment="1">
      <alignment wrapText="1"/>
    </xf>
    <xf numFmtId="3" fontId="3" fillId="0" borderId="22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3" fillId="0" borderId="42" xfId="51" applyNumberFormat="1" applyFont="1" applyFill="1" applyBorder="1" applyAlignment="1">
      <alignment horizontal="right" wrapText="1"/>
      <protection/>
    </xf>
    <xf numFmtId="3" fontId="3" fillId="0" borderId="40" xfId="51" applyNumberFormat="1" applyFont="1" applyFill="1" applyBorder="1" applyAlignment="1">
      <alignment horizontal="right" wrapText="1"/>
      <protection/>
    </xf>
    <xf numFmtId="0" fontId="1" fillId="0" borderId="49" xfId="58" applyFont="1" applyBorder="1" applyAlignment="1">
      <alignment/>
      <protection/>
    </xf>
    <xf numFmtId="3" fontId="3" fillId="0" borderId="0" xfId="0" applyNumberFormat="1" applyFont="1" applyFill="1" applyBorder="1" applyAlignment="1">
      <alignment horizontal="right" wrapText="1"/>
    </xf>
    <xf numFmtId="0" fontId="24" fillId="0" borderId="0" xfId="48" applyFont="1" applyFill="1" applyBorder="1" applyAlignment="1" applyProtection="1">
      <alignment horizontal="left"/>
      <protection/>
    </xf>
    <xf numFmtId="3" fontId="3" fillId="0" borderId="10" xfId="50" applyNumberFormat="1" applyFont="1" applyFill="1" applyBorder="1" applyAlignment="1">
      <alignment horizontal="right" wrapText="1"/>
      <protection/>
    </xf>
    <xf numFmtId="3" fontId="3" fillId="0" borderId="11" xfId="50" applyNumberFormat="1" applyFont="1" applyFill="1" applyBorder="1" applyAlignment="1">
      <alignment horizontal="right" wrapText="1"/>
      <protection/>
    </xf>
    <xf numFmtId="0" fontId="3" fillId="0" borderId="50" xfId="0" applyFont="1" applyFill="1" applyBorder="1" applyAlignment="1">
      <alignment wrapText="1"/>
    </xf>
    <xf numFmtId="3" fontId="3" fillId="0" borderId="50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wrapText="1"/>
    </xf>
    <xf numFmtId="3" fontId="3" fillId="0" borderId="6" xfId="0" applyNumberFormat="1" applyFont="1" applyFill="1" applyBorder="1" applyAlignment="1">
      <alignment horizontal="right" wrapText="1"/>
    </xf>
    <xf numFmtId="0" fontId="3" fillId="0" borderId="51" xfId="0" applyFont="1" applyFill="1" applyBorder="1" applyAlignment="1">
      <alignment wrapText="1"/>
    </xf>
    <xf numFmtId="3" fontId="3" fillId="0" borderId="51" xfId="0" applyNumberFormat="1" applyFont="1" applyFill="1" applyBorder="1" applyAlignment="1">
      <alignment horizontal="right" wrapText="1"/>
    </xf>
    <xf numFmtId="0" fontId="3" fillId="0" borderId="12" xfId="53" applyFont="1" applyFill="1" applyBorder="1" applyAlignment="1">
      <alignment wrapText="1"/>
      <protection/>
    </xf>
    <xf numFmtId="3" fontId="3" fillId="0" borderId="12" xfId="53" applyNumberFormat="1" applyFont="1" applyFill="1" applyBorder="1" applyAlignment="1">
      <alignment horizontal="right" wrapText="1"/>
      <protection/>
    </xf>
    <xf numFmtId="0" fontId="3" fillId="24" borderId="46" xfId="52" applyFont="1" applyFill="1" applyBorder="1" applyAlignment="1">
      <alignment horizontal="center"/>
      <protection/>
    </xf>
    <xf numFmtId="0" fontId="3" fillId="24" borderId="47" xfId="52" applyFont="1" applyFill="1" applyBorder="1" applyAlignment="1">
      <alignment horizontal="center"/>
      <protection/>
    </xf>
    <xf numFmtId="0" fontId="3" fillId="24" borderId="48" xfId="52" applyFont="1" applyFill="1" applyBorder="1" applyAlignment="1">
      <alignment horizontal="center"/>
      <protection/>
    </xf>
    <xf numFmtId="0" fontId="0" fillId="0" borderId="27" xfId="0" applyFill="1" applyBorder="1" applyAlignment="1">
      <alignment/>
    </xf>
    <xf numFmtId="0" fontId="3" fillId="0" borderId="22" xfId="55" applyFont="1" applyFill="1" applyBorder="1" applyAlignment="1">
      <alignment wrapText="1"/>
      <protection/>
    </xf>
    <xf numFmtId="3" fontId="3" fillId="0" borderId="22" xfId="55" applyNumberFormat="1" applyFont="1" applyFill="1" applyBorder="1" applyAlignment="1">
      <alignment horizontal="right" wrapText="1"/>
      <protection/>
    </xf>
    <xf numFmtId="0" fontId="3" fillId="0" borderId="11" xfId="55" applyFont="1" applyFill="1" applyBorder="1" applyAlignment="1">
      <alignment wrapText="1"/>
      <protection/>
    </xf>
    <xf numFmtId="3" fontId="3" fillId="0" borderId="11" xfId="55" applyNumberFormat="1" applyFont="1" applyFill="1" applyBorder="1" applyAlignment="1">
      <alignment horizontal="right" wrapText="1"/>
      <protection/>
    </xf>
    <xf numFmtId="0" fontId="3" fillId="0" borderId="52" xfId="55" applyFont="1" applyFill="1" applyBorder="1" applyAlignment="1">
      <alignment wrapText="1"/>
      <protection/>
    </xf>
    <xf numFmtId="3" fontId="3" fillId="0" borderId="52" xfId="55" applyNumberFormat="1" applyFont="1" applyFill="1" applyBorder="1" applyAlignment="1">
      <alignment horizontal="right" wrapText="1"/>
      <protection/>
    </xf>
    <xf numFmtId="0" fontId="3" fillId="24" borderId="46" xfId="56" applyFont="1" applyFill="1" applyBorder="1" applyAlignment="1">
      <alignment horizontal="center"/>
      <protection/>
    </xf>
    <xf numFmtId="0" fontId="3" fillId="24" borderId="47" xfId="56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0" fontId="3" fillId="0" borderId="10" xfId="56" applyFont="1" applyFill="1" applyBorder="1" applyAlignment="1">
      <alignment wrapText="1"/>
      <protection/>
    </xf>
    <xf numFmtId="0" fontId="3" fillId="0" borderId="12" xfId="0" applyFont="1" applyFill="1" applyBorder="1" applyAlignment="1">
      <alignment wrapText="1"/>
    </xf>
    <xf numFmtId="3" fontId="3" fillId="0" borderId="12" xfId="59" applyNumberFormat="1" applyFill="1" applyBorder="1">
      <alignment/>
      <protection/>
    </xf>
    <xf numFmtId="0" fontId="3" fillId="0" borderId="24" xfId="57" applyFont="1" applyFill="1" applyBorder="1" applyAlignment="1">
      <alignment wrapText="1"/>
      <protection/>
    </xf>
    <xf numFmtId="0" fontId="3" fillId="0" borderId="30" xfId="56" applyFont="1" applyFill="1" applyBorder="1" applyAlignment="1">
      <alignment wrapText="1"/>
      <protection/>
    </xf>
    <xf numFmtId="3" fontId="3" fillId="0" borderId="12" xfId="0" applyNumberFormat="1" applyFont="1" applyFill="1" applyBorder="1" applyAlignment="1">
      <alignment horizontal="right" wrapText="1"/>
    </xf>
    <xf numFmtId="0" fontId="3" fillId="0" borderId="26" xfId="57" applyFont="1" applyFill="1" applyBorder="1" applyAlignment="1">
      <alignment wrapText="1"/>
      <protection/>
    </xf>
    <xf numFmtId="3" fontId="3" fillId="0" borderId="27" xfId="59" applyNumberFormat="1" applyFill="1" applyBorder="1">
      <alignment/>
      <protection/>
    </xf>
    <xf numFmtId="0" fontId="0" fillId="0" borderId="11" xfId="0" applyBorder="1" applyAlignment="1">
      <alignment/>
    </xf>
    <xf numFmtId="0" fontId="0" fillId="0" borderId="40" xfId="0" applyBorder="1" applyAlignment="1">
      <alignment/>
    </xf>
    <xf numFmtId="3" fontId="23" fillId="0" borderId="53" xfId="54" applyNumberFormat="1" applyFont="1" applyFill="1" applyBorder="1" applyAlignment="1">
      <alignment horizontal="right" wrapText="1"/>
      <protection/>
    </xf>
    <xf numFmtId="0" fontId="3" fillId="0" borderId="45" xfId="51" applyFont="1" applyFill="1" applyBorder="1" applyAlignment="1">
      <alignment wrapText="1"/>
      <protection/>
    </xf>
    <xf numFmtId="0" fontId="3" fillId="0" borderId="52" xfId="51" applyFont="1" applyFill="1" applyBorder="1" applyAlignment="1">
      <alignment wrapText="1"/>
      <protection/>
    </xf>
    <xf numFmtId="3" fontId="3" fillId="0" borderId="52" xfId="51" applyNumberFormat="1" applyFont="1" applyFill="1" applyBorder="1" applyAlignment="1">
      <alignment horizontal="right" wrapText="1"/>
      <protection/>
    </xf>
    <xf numFmtId="0" fontId="3" fillId="0" borderId="43" xfId="51" applyFont="1" applyFill="1" applyBorder="1" applyAlignment="1">
      <alignment horizontal="right" wrapText="1"/>
      <protection/>
    </xf>
    <xf numFmtId="0" fontId="3" fillId="0" borderId="54" xfId="51" applyFont="1" applyFill="1" applyBorder="1" applyAlignment="1">
      <alignment wrapText="1"/>
      <protection/>
    </xf>
    <xf numFmtId="3" fontId="3" fillId="0" borderId="53" xfId="51" applyNumberFormat="1" applyFont="1" applyFill="1" applyBorder="1" applyAlignment="1">
      <alignment horizontal="right" wrapText="1"/>
      <protection/>
    </xf>
    <xf numFmtId="0" fontId="3" fillId="24" borderId="23" xfId="51" applyFont="1" applyFill="1" applyBorder="1" applyAlignment="1">
      <alignment horizontal="center"/>
      <protection/>
    </xf>
    <xf numFmtId="0" fontId="3" fillId="24" borderId="44" xfId="51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left" wrapText="1"/>
      <protection/>
    </xf>
    <xf numFmtId="0" fontId="26" fillId="0" borderId="49" xfId="48" applyFont="1" applyBorder="1" applyAlignment="1">
      <alignment wrapText="1"/>
      <protection/>
    </xf>
    <xf numFmtId="0" fontId="26" fillId="0" borderId="0" xfId="48" applyFont="1" applyBorder="1" applyAlignment="1">
      <alignment wrapText="1"/>
      <protection/>
    </xf>
    <xf numFmtId="0" fontId="26" fillId="0" borderId="54" xfId="48" applyFont="1" applyBorder="1" applyAlignment="1">
      <alignment wrapText="1"/>
      <protection/>
    </xf>
    <xf numFmtId="0" fontId="26" fillId="0" borderId="0" xfId="48" applyFont="1" applyBorder="1" applyAlignment="1">
      <alignment/>
      <protection/>
    </xf>
    <xf numFmtId="0" fontId="26" fillId="0" borderId="18" xfId="48" applyFont="1" applyBorder="1" applyAlignment="1">
      <alignment/>
      <protection/>
    </xf>
    <xf numFmtId="0" fontId="26" fillId="0" borderId="16" xfId="48" applyFont="1" applyBorder="1" applyAlignment="1">
      <alignment/>
      <protection/>
    </xf>
    <xf numFmtId="0" fontId="26" fillId="0" borderId="17" xfId="48" applyFont="1" applyBorder="1" applyAlignment="1">
      <alignment/>
      <protection/>
    </xf>
  </cellXfs>
  <cellStyles count="66">
    <cellStyle name="Normal" xfId="0"/>
    <cellStyle name="&#10;386grabber=S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25629123_IS_0643" xfId="48"/>
    <cellStyle name="normální_CP_objemy" xfId="49"/>
    <cellStyle name="normální_CP_objemy_1" xfId="50"/>
    <cellStyle name="normální_DEALER" xfId="51"/>
    <cellStyle name="normální_DER_obj" xfId="52"/>
    <cellStyle name="normální_DER_obj_1" xfId="53"/>
    <cellStyle name="normální_MAJ_2.Q" xfId="54"/>
    <cellStyle name="normální_MAJ_3.Q" xfId="55"/>
    <cellStyle name="normální_MAJ_4.Q" xfId="56"/>
    <cellStyle name="normální_MAJ_IVQ" xfId="57"/>
    <cellStyle name="normální_Majetek_IQ_07" xfId="58"/>
    <cellStyle name="normální_Obhosp. majetek" xfId="59"/>
    <cellStyle name="normální_Obj. dle invest. nástr." xfId="60"/>
    <cellStyle name="normální_Obj. dle typu klienta" xfId="61"/>
    <cellStyle name="normální_Počet zákazníků" xfId="62"/>
    <cellStyle name="normální_Trhy pokyny" xfId="63"/>
    <cellStyle name="Poznámka" xfId="64"/>
    <cellStyle name="Percent" xfId="65"/>
    <cellStyle name="Propojená buňka" xfId="66"/>
    <cellStyle name="Followed Hyperlink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3" max="3" width="17.421875" style="0" customWidth="1"/>
    <col min="4" max="4" width="16.421875" style="0" customWidth="1"/>
    <col min="5" max="5" width="15.57421875" style="0" customWidth="1"/>
    <col min="6" max="6" width="16.421875" style="0" customWidth="1"/>
  </cols>
  <sheetData>
    <row r="1" spans="2:6" ht="12.75" customHeight="1">
      <c r="B1" s="4" t="s">
        <v>83</v>
      </c>
      <c r="C1" s="1"/>
      <c r="D1" s="1"/>
      <c r="E1" s="1"/>
      <c r="F1" s="4" t="s">
        <v>110</v>
      </c>
    </row>
    <row r="2" spans="1:6" ht="12.75" customHeight="1" thickBot="1">
      <c r="A2" s="1"/>
      <c r="B2" s="1" t="s">
        <v>19</v>
      </c>
      <c r="D2" s="1"/>
      <c r="E2" s="1"/>
      <c r="F2" s="1"/>
    </row>
    <row r="3" spans="1:6" ht="12.75" customHeight="1">
      <c r="A3" s="2" t="s">
        <v>76</v>
      </c>
      <c r="B3" s="79" t="s">
        <v>1</v>
      </c>
      <c r="C3" s="80" t="s">
        <v>20</v>
      </c>
      <c r="D3" s="80" t="s">
        <v>5</v>
      </c>
      <c r="E3" s="80" t="s">
        <v>6</v>
      </c>
      <c r="F3" s="84" t="s">
        <v>81</v>
      </c>
    </row>
    <row r="4" spans="1:6" ht="12.75" customHeight="1">
      <c r="A4" s="1"/>
      <c r="B4" s="81" t="s">
        <v>106</v>
      </c>
      <c r="C4" s="121" t="s">
        <v>21</v>
      </c>
      <c r="D4" s="121" t="s">
        <v>10</v>
      </c>
      <c r="E4" s="165">
        <v>1449513450.24472</v>
      </c>
      <c r="F4" s="85"/>
    </row>
    <row r="5" spans="1:6" ht="12.75" customHeight="1">
      <c r="A5" s="1"/>
      <c r="B5" s="81" t="s">
        <v>106</v>
      </c>
      <c r="C5" s="121" t="s">
        <v>21</v>
      </c>
      <c r="D5" s="121" t="s">
        <v>11</v>
      </c>
      <c r="E5" s="165">
        <v>574120184.963996</v>
      </c>
      <c r="F5" s="85"/>
    </row>
    <row r="6" spans="1:6" ht="12.75" customHeight="1">
      <c r="A6" s="1"/>
      <c r="B6" s="81" t="s">
        <v>106</v>
      </c>
      <c r="C6" s="121" t="s">
        <v>22</v>
      </c>
      <c r="D6" s="121" t="s">
        <v>10</v>
      </c>
      <c r="E6" s="165">
        <v>8491632653.342286</v>
      </c>
      <c r="F6" s="85"/>
    </row>
    <row r="7" spans="1:6" ht="12.75" customHeight="1">
      <c r="A7" s="1"/>
      <c r="B7" s="81" t="s">
        <v>106</v>
      </c>
      <c r="C7" s="121" t="s">
        <v>22</v>
      </c>
      <c r="D7" s="121" t="s">
        <v>11</v>
      </c>
      <c r="E7" s="165">
        <v>107546784.27297</v>
      </c>
      <c r="F7" s="85"/>
    </row>
    <row r="8" spans="1:6" ht="12.75" customHeight="1">
      <c r="A8" s="1"/>
      <c r="B8" s="81" t="s">
        <v>106</v>
      </c>
      <c r="C8" s="121" t="s">
        <v>23</v>
      </c>
      <c r="D8" s="121" t="s">
        <v>10</v>
      </c>
      <c r="E8" s="165">
        <v>7349800228.704532</v>
      </c>
      <c r="F8" s="85"/>
    </row>
    <row r="9" spans="1:6" ht="12.75" customHeight="1">
      <c r="A9" s="1"/>
      <c r="B9" s="81" t="s">
        <v>106</v>
      </c>
      <c r="C9" s="121" t="s">
        <v>23</v>
      </c>
      <c r="D9" s="121" t="s">
        <v>11</v>
      </c>
      <c r="E9" s="165">
        <v>4014478232.096004</v>
      </c>
      <c r="F9" s="85"/>
    </row>
    <row r="10" spans="1:7" ht="12.75" customHeight="1">
      <c r="A10" s="1"/>
      <c r="B10" s="81" t="s">
        <v>106</v>
      </c>
      <c r="C10" s="121" t="s">
        <v>24</v>
      </c>
      <c r="D10" s="121" t="s">
        <v>10</v>
      </c>
      <c r="E10" s="165">
        <v>47057596319.539894</v>
      </c>
      <c r="F10" s="86">
        <f>E4+E6+E8+E10</f>
        <v>64348542651.831436</v>
      </c>
      <c r="G10" s="5"/>
    </row>
    <row r="11" spans="1:7" ht="12.75" customHeight="1" thickBot="1">
      <c r="A11" s="1"/>
      <c r="B11" s="82" t="s">
        <v>106</v>
      </c>
      <c r="C11" s="122" t="s">
        <v>24</v>
      </c>
      <c r="D11" s="122" t="s">
        <v>11</v>
      </c>
      <c r="E11" s="166">
        <v>14694304107.778141</v>
      </c>
      <c r="F11" s="87">
        <f>E5+E7+E9+E11</f>
        <v>19390449309.11111</v>
      </c>
      <c r="G11" s="5"/>
    </row>
    <row r="12" spans="5:6" ht="12.75">
      <c r="E12" s="132"/>
      <c r="F12" s="104"/>
    </row>
    <row r="14" spans="1:5" ht="13.5" thickBot="1">
      <c r="A14" s="6"/>
      <c r="B14" s="6" t="s">
        <v>47</v>
      </c>
      <c r="C14" s="6"/>
      <c r="D14" s="6"/>
      <c r="E14" s="6"/>
    </row>
    <row r="15" spans="1:5" ht="12.75">
      <c r="A15" s="7" t="s">
        <v>77</v>
      </c>
      <c r="B15" s="68" t="s">
        <v>1</v>
      </c>
      <c r="C15" s="69" t="s">
        <v>20</v>
      </c>
      <c r="D15" s="88" t="s">
        <v>6</v>
      </c>
      <c r="E15" s="89" t="s">
        <v>84</v>
      </c>
    </row>
    <row r="16" spans="2:5" ht="12.75">
      <c r="B16" s="71" t="s">
        <v>106</v>
      </c>
      <c r="C16" s="108" t="s">
        <v>21</v>
      </c>
      <c r="D16" s="105">
        <v>17874482933.005596</v>
      </c>
      <c r="E16" s="90"/>
    </row>
    <row r="17" spans="1:5" ht="12.75">
      <c r="A17" s="6"/>
      <c r="B17" s="71" t="s">
        <v>106</v>
      </c>
      <c r="C17" s="108" t="s">
        <v>22</v>
      </c>
      <c r="D17" s="105">
        <v>1325187200</v>
      </c>
      <c r="E17" s="90"/>
    </row>
    <row r="18" spans="1:5" ht="12.75">
      <c r="A18" s="6"/>
      <c r="B18" s="71" t="s">
        <v>106</v>
      </c>
      <c r="C18" s="108" t="s">
        <v>23</v>
      </c>
      <c r="D18" s="105">
        <v>38939640246.298645</v>
      </c>
      <c r="E18" s="90"/>
    </row>
    <row r="19" spans="1:5" ht="13.5" thickBot="1">
      <c r="A19" s="6"/>
      <c r="B19" s="70" t="s">
        <v>106</v>
      </c>
      <c r="C19" s="109" t="s">
        <v>24</v>
      </c>
      <c r="D19" s="107">
        <v>119671408148.4465</v>
      </c>
      <c r="E19" s="91">
        <f>SUM(D16:D19)</f>
        <v>177810718527.75073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6.00390625" style="0" customWidth="1"/>
    <col min="2" max="2" width="9.421875" style="0" customWidth="1"/>
    <col min="3" max="3" width="9.28125" style="0" bestFit="1" customWidth="1"/>
    <col min="4" max="4" width="9.57421875" style="0" bestFit="1" customWidth="1"/>
    <col min="5" max="5" width="9.7109375" style="0" customWidth="1"/>
    <col min="6" max="6" width="10.57421875" style="0" customWidth="1"/>
    <col min="7" max="7" width="14.8515625" style="0" bestFit="1" customWidth="1"/>
    <col min="8" max="8" width="16.7109375" style="0" customWidth="1"/>
    <col min="9" max="9" width="22.421875" style="0" bestFit="1" customWidth="1"/>
    <col min="10" max="10" width="14.8515625" style="0" bestFit="1" customWidth="1"/>
    <col min="11" max="11" width="9.00390625" style="0" bestFit="1" customWidth="1"/>
    <col min="13" max="13" width="9.57421875" style="0" bestFit="1" customWidth="1"/>
    <col min="14" max="14" width="7.140625" style="0" bestFit="1" customWidth="1"/>
    <col min="16" max="17" width="13.8515625" style="0" bestFit="1" customWidth="1"/>
    <col min="18" max="18" width="22.421875" style="0" bestFit="1" customWidth="1"/>
  </cols>
  <sheetData>
    <row r="1" spans="1:8" ht="12.75">
      <c r="A1" s="8" t="s">
        <v>85</v>
      </c>
      <c r="H1" s="9" t="s">
        <v>110</v>
      </c>
    </row>
    <row r="2" spans="1:7" ht="12.75" customHeight="1" thickBot="1">
      <c r="A2" s="10"/>
      <c r="B2" s="10" t="s">
        <v>18</v>
      </c>
      <c r="C2" s="10"/>
      <c r="D2" s="10"/>
      <c r="E2" s="10"/>
      <c r="F2" s="8" t="s">
        <v>111</v>
      </c>
      <c r="G2" s="10"/>
    </row>
    <row r="3" spans="1:9" ht="12.75" customHeight="1" thickBot="1">
      <c r="A3" s="11" t="s">
        <v>75</v>
      </c>
      <c r="B3" s="123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6</v>
      </c>
      <c r="H3" s="124" t="s">
        <v>82</v>
      </c>
      <c r="I3" s="125" t="s">
        <v>101</v>
      </c>
    </row>
    <row r="4" spans="1:9" ht="12.75" customHeight="1">
      <c r="A4" s="10"/>
      <c r="B4" s="126" t="s">
        <v>106</v>
      </c>
      <c r="C4" s="167" t="s">
        <v>7</v>
      </c>
      <c r="D4" s="167" t="s">
        <v>8</v>
      </c>
      <c r="E4" s="167" t="s">
        <v>9</v>
      </c>
      <c r="F4" s="167" t="s">
        <v>10</v>
      </c>
      <c r="G4" s="168">
        <v>31017169.598399997</v>
      </c>
      <c r="H4" s="151"/>
      <c r="I4" s="127"/>
    </row>
    <row r="5" spans="1:9" ht="12.75" customHeight="1">
      <c r="A5" s="10"/>
      <c r="B5" s="81" t="s">
        <v>106</v>
      </c>
      <c r="C5" s="169" t="s">
        <v>7</v>
      </c>
      <c r="D5" s="169" t="s">
        <v>8</v>
      </c>
      <c r="E5" s="169" t="s">
        <v>9</v>
      </c>
      <c r="F5" s="169" t="s">
        <v>11</v>
      </c>
      <c r="G5" s="170">
        <v>98183000</v>
      </c>
      <c r="H5" s="3"/>
      <c r="I5" s="86"/>
    </row>
    <row r="6" spans="1:9" ht="12.75" customHeight="1">
      <c r="A6" s="10"/>
      <c r="B6" s="81" t="s">
        <v>106</v>
      </c>
      <c r="C6" s="169" t="s">
        <v>7</v>
      </c>
      <c r="D6" s="169" t="s">
        <v>12</v>
      </c>
      <c r="E6" s="169" t="s">
        <v>9</v>
      </c>
      <c r="F6" s="169" t="s">
        <v>10</v>
      </c>
      <c r="G6" s="170">
        <v>1321609912.8233538</v>
      </c>
      <c r="H6" s="3">
        <f>G4+G6</f>
        <v>1352627082.421754</v>
      </c>
      <c r="I6" s="86"/>
    </row>
    <row r="7" spans="1:9" ht="12.75" customHeight="1" thickBot="1">
      <c r="A7" s="10"/>
      <c r="B7" s="82" t="s">
        <v>106</v>
      </c>
      <c r="C7" s="171" t="s">
        <v>7</v>
      </c>
      <c r="D7" s="171" t="s">
        <v>12</v>
      </c>
      <c r="E7" s="171" t="s">
        <v>9</v>
      </c>
      <c r="F7" s="171" t="s">
        <v>11</v>
      </c>
      <c r="G7" s="172">
        <v>986920822.1730909</v>
      </c>
      <c r="H7" s="12">
        <f>G5+G7</f>
        <v>1085103822.173091</v>
      </c>
      <c r="I7" s="87"/>
    </row>
    <row r="8" spans="1:9" ht="12.75" customHeight="1">
      <c r="A8" s="10"/>
      <c r="B8" s="126" t="s">
        <v>106</v>
      </c>
      <c r="C8" s="167" t="s">
        <v>13</v>
      </c>
      <c r="D8" s="167" t="s">
        <v>8</v>
      </c>
      <c r="E8" s="167" t="s">
        <v>14</v>
      </c>
      <c r="F8" s="167" t="s">
        <v>11</v>
      </c>
      <c r="G8" s="168">
        <v>696370575.01</v>
      </c>
      <c r="H8" s="128"/>
      <c r="I8" s="129"/>
    </row>
    <row r="9" spans="1:9" ht="12.75" customHeight="1">
      <c r="A9" s="10"/>
      <c r="B9" s="81" t="s">
        <v>106</v>
      </c>
      <c r="C9" s="169" t="s">
        <v>13</v>
      </c>
      <c r="D9" s="169" t="s">
        <v>8</v>
      </c>
      <c r="E9" s="169" t="s">
        <v>9</v>
      </c>
      <c r="F9" s="169" t="s">
        <v>10</v>
      </c>
      <c r="G9" s="170">
        <v>19043674396.349052</v>
      </c>
      <c r="H9" s="3"/>
      <c r="I9" s="86"/>
    </row>
    <row r="10" spans="1:9" ht="12.75" customHeight="1">
      <c r="A10" s="10"/>
      <c r="B10" s="81" t="s">
        <v>106</v>
      </c>
      <c r="C10" s="169" t="s">
        <v>13</v>
      </c>
      <c r="D10" s="169" t="s">
        <v>8</v>
      </c>
      <c r="E10" s="169" t="s">
        <v>9</v>
      </c>
      <c r="F10" s="169" t="s">
        <v>11</v>
      </c>
      <c r="G10" s="170">
        <v>13126155481.7292</v>
      </c>
      <c r="H10" s="3"/>
      <c r="I10" s="86"/>
    </row>
    <row r="11" spans="1:9" ht="12.75" customHeight="1">
      <c r="A11" s="10"/>
      <c r="B11" s="81" t="s">
        <v>106</v>
      </c>
      <c r="C11" s="169" t="s">
        <v>13</v>
      </c>
      <c r="D11" s="169" t="s">
        <v>12</v>
      </c>
      <c r="E11" s="169" t="s">
        <v>9</v>
      </c>
      <c r="F11" s="169" t="s">
        <v>10</v>
      </c>
      <c r="G11" s="170">
        <v>9463124729.443655</v>
      </c>
      <c r="H11" s="3">
        <f>G9+G11</f>
        <v>28506799125.79271</v>
      </c>
      <c r="I11" s="86">
        <f>H6+H11</f>
        <v>29859426208.214462</v>
      </c>
    </row>
    <row r="12" spans="1:9" ht="12.75" customHeight="1" thickBot="1">
      <c r="A12" s="10"/>
      <c r="B12" s="82" t="s">
        <v>106</v>
      </c>
      <c r="C12" s="171" t="s">
        <v>13</v>
      </c>
      <c r="D12" s="171" t="s">
        <v>12</v>
      </c>
      <c r="E12" s="171" t="s">
        <v>9</v>
      </c>
      <c r="F12" s="171" t="s">
        <v>11</v>
      </c>
      <c r="G12" s="172">
        <v>1730111760.37903</v>
      </c>
      <c r="H12" s="12">
        <f>G8+G10+G12</f>
        <v>15552637817.11823</v>
      </c>
      <c r="I12" s="87">
        <f>H7+H12</f>
        <v>16637741639.29132</v>
      </c>
    </row>
    <row r="13" spans="1:9" ht="12.75" customHeight="1">
      <c r="A13" s="10"/>
      <c r="B13" s="126" t="s">
        <v>106</v>
      </c>
      <c r="C13" s="167" t="s">
        <v>15</v>
      </c>
      <c r="D13" s="167" t="s">
        <v>8</v>
      </c>
      <c r="E13" s="167" t="s">
        <v>9</v>
      </c>
      <c r="F13" s="167" t="s">
        <v>10</v>
      </c>
      <c r="G13" s="168">
        <v>72649942.86367549</v>
      </c>
      <c r="H13" s="128">
        <f>G13+G14</f>
        <v>1667444472.6206253</v>
      </c>
      <c r="I13" s="129"/>
    </row>
    <row r="14" spans="1:9" ht="12.75" customHeight="1">
      <c r="A14" s="10"/>
      <c r="B14" s="81" t="s">
        <v>106</v>
      </c>
      <c r="C14" s="169" t="s">
        <v>15</v>
      </c>
      <c r="D14" s="169" t="s">
        <v>12</v>
      </c>
      <c r="E14" s="169" t="s">
        <v>9</v>
      </c>
      <c r="F14" s="169" t="s">
        <v>10</v>
      </c>
      <c r="G14" s="170">
        <v>1594794529.7569497</v>
      </c>
      <c r="H14" s="3">
        <f>G15</f>
        <v>2752707669.81979</v>
      </c>
      <c r="I14" s="86"/>
    </row>
    <row r="15" spans="1:9" ht="12.75" customHeight="1" thickBot="1">
      <c r="A15" s="10"/>
      <c r="B15" s="82" t="s">
        <v>106</v>
      </c>
      <c r="C15" s="171" t="s">
        <v>15</v>
      </c>
      <c r="D15" s="171" t="s">
        <v>12</v>
      </c>
      <c r="E15" s="171" t="s">
        <v>9</v>
      </c>
      <c r="F15" s="171" t="s">
        <v>11</v>
      </c>
      <c r="G15" s="172">
        <v>2752707669.81979</v>
      </c>
      <c r="H15" s="12"/>
      <c r="I15" s="87"/>
    </row>
    <row r="16" spans="1:9" ht="12.75" customHeight="1">
      <c r="A16" s="10"/>
      <c r="B16" s="83" t="s">
        <v>106</v>
      </c>
      <c r="C16" s="167" t="s">
        <v>16</v>
      </c>
      <c r="D16" s="167" t="s">
        <v>8</v>
      </c>
      <c r="E16" s="167" t="s">
        <v>14</v>
      </c>
      <c r="F16" s="167" t="s">
        <v>10</v>
      </c>
      <c r="G16" s="168">
        <v>31838000000</v>
      </c>
      <c r="H16" s="13">
        <f>G16+G17+G18</f>
        <v>32821671970.996338</v>
      </c>
      <c r="I16" s="92"/>
    </row>
    <row r="17" spans="1:9" ht="12.75" customHeight="1">
      <c r="A17" s="10"/>
      <c r="B17" s="81" t="s">
        <v>106</v>
      </c>
      <c r="C17" s="169" t="s">
        <v>16</v>
      </c>
      <c r="D17" s="169" t="s">
        <v>8</v>
      </c>
      <c r="E17" s="169" t="s">
        <v>9</v>
      </c>
      <c r="F17" s="169" t="s">
        <v>10</v>
      </c>
      <c r="G17" s="170">
        <v>695191709.0235</v>
      </c>
      <c r="H17" s="3"/>
      <c r="I17" s="86"/>
    </row>
    <row r="18" spans="1:9" ht="12.75" customHeight="1" thickBot="1">
      <c r="A18" s="10"/>
      <c r="B18" s="82" t="s">
        <v>106</v>
      </c>
      <c r="C18" s="171" t="s">
        <v>16</v>
      </c>
      <c r="D18" s="171" t="s">
        <v>12</v>
      </c>
      <c r="E18" s="171" t="s">
        <v>9</v>
      </c>
      <c r="F18" s="171" t="s">
        <v>10</v>
      </c>
      <c r="G18" s="172">
        <v>288480261.972838</v>
      </c>
      <c r="H18" s="12"/>
      <c r="I18" s="87"/>
    </row>
    <row r="19" spans="1:9" ht="12.75" customHeight="1">
      <c r="A19" s="10"/>
      <c r="B19" s="110"/>
      <c r="C19" s="111"/>
      <c r="D19" s="111"/>
      <c r="E19" s="111"/>
      <c r="F19" s="111"/>
      <c r="G19" s="163"/>
      <c r="H19" s="112"/>
      <c r="I19" s="112"/>
    </row>
    <row r="21" spans="1:9" ht="13.5" thickBot="1">
      <c r="A21" s="10"/>
      <c r="B21" s="10" t="s">
        <v>25</v>
      </c>
      <c r="C21" s="10"/>
      <c r="D21" s="10"/>
      <c r="E21" s="8" t="s">
        <v>111</v>
      </c>
      <c r="F21" s="10"/>
      <c r="G21" s="10"/>
      <c r="H21" s="10"/>
      <c r="I21" s="10"/>
    </row>
    <row r="22" spans="1:10" ht="13.5" thickBot="1">
      <c r="A22" s="14" t="s">
        <v>78</v>
      </c>
      <c r="B22" s="175" t="s">
        <v>1</v>
      </c>
      <c r="C22" s="176" t="s">
        <v>4</v>
      </c>
      <c r="D22" s="176" t="s">
        <v>26</v>
      </c>
      <c r="E22" s="176" t="s">
        <v>27</v>
      </c>
      <c r="F22" s="176" t="s">
        <v>28</v>
      </c>
      <c r="G22" s="176" t="s">
        <v>29</v>
      </c>
      <c r="H22" s="176" t="s">
        <v>30</v>
      </c>
      <c r="I22" s="176" t="s">
        <v>6</v>
      </c>
      <c r="J22" s="177" t="s">
        <v>86</v>
      </c>
    </row>
    <row r="23" spans="1:10" ht="13.5" thickBot="1">
      <c r="A23" s="10"/>
      <c r="B23" s="130" t="s">
        <v>106</v>
      </c>
      <c r="C23" s="113" t="s">
        <v>31</v>
      </c>
      <c r="D23" s="113" t="s">
        <v>32</v>
      </c>
      <c r="E23" s="113" t="s">
        <v>33</v>
      </c>
      <c r="F23" s="113" t="s">
        <v>33</v>
      </c>
      <c r="G23" s="113" t="s">
        <v>34</v>
      </c>
      <c r="H23" s="113" t="s">
        <v>35</v>
      </c>
      <c r="I23" s="106">
        <v>1952978785.73075</v>
      </c>
      <c r="J23" s="116">
        <f>I23</f>
        <v>1952978785.73075</v>
      </c>
    </row>
    <row r="24" spans="1:10" ht="12.75">
      <c r="A24" s="10"/>
      <c r="B24" s="126" t="s">
        <v>106</v>
      </c>
      <c r="C24" s="152" t="s">
        <v>36</v>
      </c>
      <c r="D24" s="152" t="s">
        <v>42</v>
      </c>
      <c r="E24" s="152" t="s">
        <v>37</v>
      </c>
      <c r="F24" s="152" t="s">
        <v>38</v>
      </c>
      <c r="G24" s="152" t="s">
        <v>7</v>
      </c>
      <c r="H24" s="152" t="s">
        <v>35</v>
      </c>
      <c r="I24" s="153">
        <v>625368036.9375</v>
      </c>
      <c r="J24" s="131"/>
    </row>
    <row r="25" spans="1:10" ht="12.75">
      <c r="A25" s="10"/>
      <c r="B25" s="81" t="s">
        <v>106</v>
      </c>
      <c r="C25" s="108" t="s">
        <v>36</v>
      </c>
      <c r="D25" s="108" t="s">
        <v>42</v>
      </c>
      <c r="E25" s="108" t="s">
        <v>37</v>
      </c>
      <c r="F25" s="108" t="s">
        <v>11</v>
      </c>
      <c r="G25" s="108" t="s">
        <v>7</v>
      </c>
      <c r="H25" s="108" t="s">
        <v>35</v>
      </c>
      <c r="I25" s="105">
        <v>574049603.75</v>
      </c>
      <c r="J25" s="115"/>
    </row>
    <row r="26" spans="1:10" ht="12.75">
      <c r="A26" s="10"/>
      <c r="B26" s="81" t="s">
        <v>106</v>
      </c>
      <c r="C26" s="108" t="s">
        <v>36</v>
      </c>
      <c r="D26" s="108" t="s">
        <v>79</v>
      </c>
      <c r="E26" s="108" t="s">
        <v>37</v>
      </c>
      <c r="F26" s="108" t="s">
        <v>11</v>
      </c>
      <c r="G26" s="108" t="s">
        <v>80</v>
      </c>
      <c r="H26" s="108" t="s">
        <v>35</v>
      </c>
      <c r="I26" s="105">
        <v>14297726.5</v>
      </c>
      <c r="J26" s="115"/>
    </row>
    <row r="27" spans="1:10" ht="12.75">
      <c r="A27" s="10"/>
      <c r="B27" s="81" t="s">
        <v>106</v>
      </c>
      <c r="C27" s="108" t="s">
        <v>36</v>
      </c>
      <c r="D27" s="108" t="s">
        <v>44</v>
      </c>
      <c r="E27" s="108" t="s">
        <v>37</v>
      </c>
      <c r="F27" s="108" t="s">
        <v>38</v>
      </c>
      <c r="G27" s="108" t="s">
        <v>108</v>
      </c>
      <c r="H27" s="108" t="s">
        <v>35</v>
      </c>
      <c r="I27" s="105">
        <v>4327935111.725</v>
      </c>
      <c r="J27" s="114">
        <f>SUM(I24:I28)</f>
        <v>9836448514.982813</v>
      </c>
    </row>
    <row r="28" spans="1:10" ht="13.5" thickBot="1">
      <c r="A28" s="10"/>
      <c r="B28" s="82" t="s">
        <v>106</v>
      </c>
      <c r="C28" s="109" t="s">
        <v>36</v>
      </c>
      <c r="D28" s="109" t="s">
        <v>44</v>
      </c>
      <c r="E28" s="109" t="s">
        <v>37</v>
      </c>
      <c r="F28" s="109" t="s">
        <v>11</v>
      </c>
      <c r="G28" s="109" t="s">
        <v>108</v>
      </c>
      <c r="H28" s="109" t="s">
        <v>35</v>
      </c>
      <c r="I28" s="107">
        <v>4294798036.0703125</v>
      </c>
      <c r="J28" s="97"/>
    </row>
    <row r="29" spans="1:10" ht="12.75">
      <c r="A29" s="10"/>
      <c r="B29" s="83" t="s">
        <v>106</v>
      </c>
      <c r="C29" s="173" t="s">
        <v>43</v>
      </c>
      <c r="D29" s="173" t="s">
        <v>32</v>
      </c>
      <c r="E29" s="173" t="s">
        <v>33</v>
      </c>
      <c r="F29" s="173" t="s">
        <v>33</v>
      </c>
      <c r="G29" s="173" t="s">
        <v>34</v>
      </c>
      <c r="H29" s="173" t="s">
        <v>35</v>
      </c>
      <c r="I29" s="174">
        <v>160298515727.03717</v>
      </c>
      <c r="J29" s="178"/>
    </row>
    <row r="30" spans="1:10" ht="12.75">
      <c r="A30" s="10"/>
      <c r="B30" s="81" t="s">
        <v>106</v>
      </c>
      <c r="C30" s="108" t="s">
        <v>43</v>
      </c>
      <c r="D30" s="108" t="s">
        <v>44</v>
      </c>
      <c r="E30" s="108" t="s">
        <v>33</v>
      </c>
      <c r="F30" s="108" t="s">
        <v>33</v>
      </c>
      <c r="G30" s="108" t="s">
        <v>45</v>
      </c>
      <c r="H30" s="108" t="s">
        <v>35</v>
      </c>
      <c r="I30" s="105">
        <v>697100000</v>
      </c>
      <c r="J30" s="114"/>
    </row>
    <row r="31" spans="1:10" ht="12.75">
      <c r="A31" s="10"/>
      <c r="B31" s="81" t="s">
        <v>106</v>
      </c>
      <c r="C31" s="108" t="s">
        <v>43</v>
      </c>
      <c r="D31" s="108" t="s">
        <v>44</v>
      </c>
      <c r="E31" s="108" t="s">
        <v>33</v>
      </c>
      <c r="F31" s="108" t="s">
        <v>33</v>
      </c>
      <c r="G31" s="108" t="s">
        <v>45</v>
      </c>
      <c r="H31" s="108" t="s">
        <v>46</v>
      </c>
      <c r="I31" s="105">
        <v>4711583000</v>
      </c>
      <c r="J31" s="114"/>
    </row>
    <row r="32" spans="1:10" ht="13.5" thickBot="1">
      <c r="A32" s="10"/>
      <c r="B32" s="82" t="s">
        <v>106</v>
      </c>
      <c r="C32" s="109" t="s">
        <v>43</v>
      </c>
      <c r="D32" s="109" t="s">
        <v>44</v>
      </c>
      <c r="E32" s="109" t="s">
        <v>33</v>
      </c>
      <c r="F32" s="109" t="s">
        <v>33</v>
      </c>
      <c r="G32" s="109" t="s">
        <v>45</v>
      </c>
      <c r="H32" s="109" t="s">
        <v>41</v>
      </c>
      <c r="I32" s="107">
        <v>314092500</v>
      </c>
      <c r="J32" s="117">
        <f>SUM(I29:I32)</f>
        <v>166021291227.03717</v>
      </c>
    </row>
    <row r="33" spans="9:10" ht="12.75">
      <c r="I33" s="132"/>
      <c r="J33" s="118">
        <f>J23+J27+J30+J32+J31</f>
        <v>177810718527.75073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7">
      <selection activeCell="B16" sqref="B16"/>
    </sheetView>
  </sheetViews>
  <sheetFormatPr defaultColWidth="9.140625" defaultRowHeight="12.75"/>
  <cols>
    <col min="3" max="3" width="10.8515625" style="0" customWidth="1"/>
    <col min="4" max="4" width="17.57421875" style="0" customWidth="1"/>
    <col min="5" max="5" width="19.00390625" style="0" customWidth="1"/>
    <col min="6" max="6" width="26.7109375" style="0" customWidth="1"/>
    <col min="8" max="8" width="16.8515625" style="0" customWidth="1"/>
    <col min="9" max="9" width="17.8515625" style="0" customWidth="1"/>
    <col min="10" max="10" width="13.57421875" style="0" customWidth="1"/>
    <col min="11" max="11" width="14.57421875" style="0" customWidth="1"/>
  </cols>
  <sheetData>
    <row r="1" spans="1:6" ht="12.75">
      <c r="A1" s="150" t="s">
        <v>88</v>
      </c>
      <c r="F1" s="9" t="s">
        <v>110</v>
      </c>
    </row>
    <row r="2" spans="1:5" ht="12.75" customHeight="1" thickBot="1">
      <c r="A2" s="61"/>
      <c r="B2" s="61" t="s">
        <v>89</v>
      </c>
      <c r="C2" s="61"/>
      <c r="D2" s="61"/>
      <c r="E2" s="8" t="s">
        <v>111</v>
      </c>
    </row>
    <row r="3" spans="1:6" ht="12.75" customHeight="1" thickBot="1">
      <c r="A3" s="61"/>
      <c r="B3" s="144" t="s">
        <v>1</v>
      </c>
      <c r="C3" s="145" t="s">
        <v>2</v>
      </c>
      <c r="D3" s="145" t="s">
        <v>3</v>
      </c>
      <c r="E3" s="145" t="s">
        <v>6</v>
      </c>
      <c r="F3" s="146" t="s">
        <v>102</v>
      </c>
    </row>
    <row r="4" spans="1:6" ht="12.75" customHeight="1">
      <c r="A4" s="63" t="s">
        <v>90</v>
      </c>
      <c r="B4" s="147" t="s">
        <v>106</v>
      </c>
      <c r="C4" s="179" t="s">
        <v>7</v>
      </c>
      <c r="D4" s="179" t="s">
        <v>8</v>
      </c>
      <c r="E4" s="180">
        <v>754247160</v>
      </c>
      <c r="F4" s="98">
        <f>E4+E5+E6+E7+E12</f>
        <v>165848709925.0729</v>
      </c>
    </row>
    <row r="5" spans="1:6" ht="12.75" customHeight="1" thickBot="1">
      <c r="A5" s="61"/>
      <c r="B5" s="75" t="s">
        <v>106</v>
      </c>
      <c r="C5" s="181" t="s">
        <v>7</v>
      </c>
      <c r="D5" s="181" t="s">
        <v>12</v>
      </c>
      <c r="E5" s="182">
        <v>9097144404.982904</v>
      </c>
      <c r="F5" s="97"/>
    </row>
    <row r="6" spans="1:6" ht="12.75" customHeight="1">
      <c r="A6" s="61"/>
      <c r="B6" s="147" t="s">
        <v>106</v>
      </c>
      <c r="C6" s="179" t="s">
        <v>13</v>
      </c>
      <c r="D6" s="179" t="s">
        <v>8</v>
      </c>
      <c r="E6" s="180">
        <v>109843982007.9602</v>
      </c>
      <c r="F6" s="131"/>
    </row>
    <row r="7" spans="1:6" ht="12.75" customHeight="1" thickBot="1">
      <c r="A7" s="61"/>
      <c r="B7" s="75" t="s">
        <v>106</v>
      </c>
      <c r="C7" s="181" t="s">
        <v>13</v>
      </c>
      <c r="D7" s="181" t="s">
        <v>12</v>
      </c>
      <c r="E7" s="182">
        <v>46152894553.40979</v>
      </c>
      <c r="F7" s="97"/>
    </row>
    <row r="8" spans="1:6" ht="12.75" customHeight="1">
      <c r="A8" s="61"/>
      <c r="B8" s="147" t="s">
        <v>106</v>
      </c>
      <c r="C8" s="179" t="s">
        <v>15</v>
      </c>
      <c r="D8" s="179" t="s">
        <v>8</v>
      </c>
      <c r="E8" s="180">
        <v>963977596.6999999</v>
      </c>
      <c r="F8" s="131"/>
    </row>
    <row r="9" spans="1:6" ht="12.75" customHeight="1" thickBot="1">
      <c r="A9" s="61"/>
      <c r="B9" s="75" t="s">
        <v>106</v>
      </c>
      <c r="C9" s="181" t="s">
        <v>15</v>
      </c>
      <c r="D9" s="181" t="s">
        <v>12</v>
      </c>
      <c r="E9" s="182">
        <v>12643215964.481625</v>
      </c>
      <c r="F9" s="97"/>
    </row>
    <row r="10" spans="1:6" ht="12.75" customHeight="1">
      <c r="A10" s="61"/>
      <c r="B10" s="147" t="s">
        <v>106</v>
      </c>
      <c r="C10" s="179" t="s">
        <v>16</v>
      </c>
      <c r="D10" s="179" t="s">
        <v>8</v>
      </c>
      <c r="E10" s="180">
        <v>635377170.4300001</v>
      </c>
      <c r="F10" s="131"/>
    </row>
    <row r="11" spans="1:6" ht="12.75" customHeight="1" thickBot="1">
      <c r="A11" s="61"/>
      <c r="B11" s="75" t="s">
        <v>106</v>
      </c>
      <c r="C11" s="181" t="s">
        <v>16</v>
      </c>
      <c r="D11" s="181" t="s">
        <v>12</v>
      </c>
      <c r="E11" s="182">
        <v>557826763.0718015</v>
      </c>
      <c r="F11" s="97"/>
    </row>
    <row r="12" spans="2:6" ht="13.5" thickBot="1">
      <c r="B12" s="119" t="s">
        <v>106</v>
      </c>
      <c r="C12" s="183" t="s">
        <v>17</v>
      </c>
      <c r="D12" s="183" t="s">
        <v>12</v>
      </c>
      <c r="E12" s="184">
        <v>441798.72</v>
      </c>
      <c r="F12" s="99"/>
    </row>
    <row r="15" spans="1:9" ht="13.5" thickBot="1">
      <c r="A15" s="61"/>
      <c r="B15" s="208" t="s">
        <v>91</v>
      </c>
      <c r="C15" s="208"/>
      <c r="D15" s="208"/>
      <c r="E15" s="208"/>
      <c r="F15" s="61"/>
      <c r="G15" s="61"/>
      <c r="H15" s="61"/>
      <c r="I15" s="61"/>
    </row>
    <row r="16" spans="1:11" ht="13.5" thickBot="1">
      <c r="A16" s="61"/>
      <c r="B16" s="185" t="s">
        <v>1</v>
      </c>
      <c r="C16" s="186" t="s">
        <v>4</v>
      </c>
      <c r="D16" s="186" t="s">
        <v>26</v>
      </c>
      <c r="E16" s="186" t="s">
        <v>27</v>
      </c>
      <c r="F16" s="186" t="s">
        <v>28</v>
      </c>
      <c r="G16" s="186" t="s">
        <v>29</v>
      </c>
      <c r="H16" s="186" t="s">
        <v>6</v>
      </c>
      <c r="I16" s="186" t="s">
        <v>92</v>
      </c>
      <c r="J16" s="145" t="s">
        <v>98</v>
      </c>
      <c r="K16" s="146" t="s">
        <v>99</v>
      </c>
    </row>
    <row r="17" spans="1:11" ht="13.5" thickBot="1">
      <c r="A17" s="63" t="s">
        <v>93</v>
      </c>
      <c r="B17" s="120" t="s">
        <v>106</v>
      </c>
      <c r="C17" s="156" t="s">
        <v>31</v>
      </c>
      <c r="D17" s="156" t="s">
        <v>32</v>
      </c>
      <c r="E17" s="156" t="s">
        <v>33</v>
      </c>
      <c r="F17" s="156" t="s">
        <v>33</v>
      </c>
      <c r="G17" s="156" t="s">
        <v>34</v>
      </c>
      <c r="H17" s="157">
        <v>1274904.6020000018</v>
      </c>
      <c r="I17" s="157">
        <v>257548757.2827</v>
      </c>
      <c r="J17" s="100"/>
      <c r="K17" s="101"/>
    </row>
    <row r="18" spans="1:11" ht="12.75">
      <c r="A18" s="63"/>
      <c r="B18" s="147" t="s">
        <v>106</v>
      </c>
      <c r="C18" s="154" t="s">
        <v>36</v>
      </c>
      <c r="D18" s="154" t="s">
        <v>42</v>
      </c>
      <c r="E18" s="154" t="s">
        <v>33</v>
      </c>
      <c r="F18" s="154" t="s">
        <v>33</v>
      </c>
      <c r="G18" s="154" t="s">
        <v>103</v>
      </c>
      <c r="H18" s="158">
        <v>-823819.75</v>
      </c>
      <c r="I18" s="158">
        <v>49917078.25</v>
      </c>
      <c r="J18" s="148"/>
      <c r="K18" s="149"/>
    </row>
    <row r="19" spans="1:11" ht="12.75">
      <c r="A19" s="63"/>
      <c r="B19" s="192" t="s">
        <v>106</v>
      </c>
      <c r="C19" s="187" t="s">
        <v>36</v>
      </c>
      <c r="D19" s="187" t="s">
        <v>79</v>
      </c>
      <c r="E19" s="187" t="s">
        <v>33</v>
      </c>
      <c r="F19" s="187" t="s">
        <v>33</v>
      </c>
      <c r="G19" s="187" t="s">
        <v>80</v>
      </c>
      <c r="H19" s="188">
        <v>-722802.5</v>
      </c>
      <c r="I19" s="188">
        <v>14746252.499999998</v>
      </c>
      <c r="J19" s="189"/>
      <c r="K19" s="193"/>
    </row>
    <row r="20" spans="1:11" ht="13.5" thickBot="1">
      <c r="A20" s="61"/>
      <c r="B20" s="75" t="s">
        <v>106</v>
      </c>
      <c r="C20" s="142" t="s">
        <v>36</v>
      </c>
      <c r="D20" s="142" t="s">
        <v>44</v>
      </c>
      <c r="E20" s="142" t="s">
        <v>33</v>
      </c>
      <c r="F20" s="142" t="s">
        <v>33</v>
      </c>
      <c r="G20" s="142" t="s">
        <v>108</v>
      </c>
      <c r="H20" s="159">
        <v>-2550243.0121999998</v>
      </c>
      <c r="I20" s="159">
        <v>1337456215.2545</v>
      </c>
      <c r="J20" s="96"/>
      <c r="K20" s="95"/>
    </row>
    <row r="21" spans="1:11" ht="13.5" thickBot="1">
      <c r="A21" s="61"/>
      <c r="B21" s="120" t="s">
        <v>106</v>
      </c>
      <c r="C21" s="156" t="s">
        <v>39</v>
      </c>
      <c r="D21" s="156" t="s">
        <v>40</v>
      </c>
      <c r="E21" s="156" t="s">
        <v>33</v>
      </c>
      <c r="F21" s="156" t="s">
        <v>33</v>
      </c>
      <c r="G21" s="156" t="s">
        <v>34</v>
      </c>
      <c r="H21" s="157">
        <v>10948311.41</v>
      </c>
      <c r="I21" s="157">
        <v>2638040000</v>
      </c>
      <c r="J21" s="100"/>
      <c r="K21" s="101"/>
    </row>
    <row r="22" spans="1:11" ht="12.75">
      <c r="A22" s="61"/>
      <c r="B22" s="147" t="s">
        <v>106</v>
      </c>
      <c r="C22" s="154" t="s">
        <v>94</v>
      </c>
      <c r="D22" s="154" t="s">
        <v>42</v>
      </c>
      <c r="E22" s="154" t="s">
        <v>100</v>
      </c>
      <c r="F22" s="154" t="s">
        <v>10</v>
      </c>
      <c r="G22" s="154" t="s">
        <v>103</v>
      </c>
      <c r="H22" s="155">
        <v>36551550</v>
      </c>
      <c r="I22" s="155">
        <v>1884100000</v>
      </c>
      <c r="J22" s="102">
        <f>H22+H23</f>
        <v>55967180</v>
      </c>
      <c r="K22" s="98">
        <f>I22+I23</f>
        <v>2344100000</v>
      </c>
    </row>
    <row r="23" spans="1:11" ht="13.5" thickBot="1">
      <c r="A23" s="61"/>
      <c r="B23" s="75" t="s">
        <v>106</v>
      </c>
      <c r="C23" s="142" t="s">
        <v>94</v>
      </c>
      <c r="D23" s="142" t="s">
        <v>42</v>
      </c>
      <c r="E23" s="142" t="s">
        <v>100</v>
      </c>
      <c r="F23" s="142" t="s">
        <v>11</v>
      </c>
      <c r="G23" s="142" t="s">
        <v>103</v>
      </c>
      <c r="H23" s="143">
        <v>19415630</v>
      </c>
      <c r="I23" s="143">
        <v>460000000</v>
      </c>
      <c r="J23" s="96"/>
      <c r="K23" s="95"/>
    </row>
    <row r="24" spans="1:11" ht="12.75">
      <c r="A24" s="61"/>
      <c r="B24" s="195" t="s">
        <v>106</v>
      </c>
      <c r="C24" s="190" t="s">
        <v>43</v>
      </c>
      <c r="D24" s="190" t="s">
        <v>32</v>
      </c>
      <c r="E24" s="190" t="s">
        <v>33</v>
      </c>
      <c r="F24" s="190" t="s">
        <v>33</v>
      </c>
      <c r="G24" s="190" t="s">
        <v>34</v>
      </c>
      <c r="H24" s="194">
        <v>1401161823.569573</v>
      </c>
      <c r="I24" s="194">
        <v>58542912540.383316</v>
      </c>
      <c r="J24" s="191">
        <f>H24+H25</f>
        <v>878574629.4945724</v>
      </c>
      <c r="K24" s="196">
        <f>I24+I25</f>
        <v>81434622540.38332</v>
      </c>
    </row>
    <row r="25" spans="1:11" ht="13.5" thickBot="1">
      <c r="A25" s="61"/>
      <c r="B25" s="75" t="s">
        <v>106</v>
      </c>
      <c r="C25" s="142" t="s">
        <v>43</v>
      </c>
      <c r="D25" s="142" t="s">
        <v>44</v>
      </c>
      <c r="E25" s="142" t="s">
        <v>33</v>
      </c>
      <c r="F25" s="142" t="s">
        <v>33</v>
      </c>
      <c r="G25" s="142" t="s">
        <v>34</v>
      </c>
      <c r="H25" s="143">
        <v>-522587194.07500046</v>
      </c>
      <c r="I25" s="143">
        <v>22891710000</v>
      </c>
      <c r="J25" s="197"/>
      <c r="K25" s="198"/>
    </row>
    <row r="26" spans="1:9" ht="12.75">
      <c r="A26" s="61"/>
      <c r="B26" s="61"/>
      <c r="C26" s="61"/>
      <c r="D26" s="61"/>
      <c r="E26" s="61"/>
      <c r="F26" s="61"/>
      <c r="G26" s="61"/>
      <c r="H26" s="61"/>
      <c r="I26" s="61"/>
    </row>
    <row r="27" spans="1:9" ht="12.75">
      <c r="A27" s="61"/>
      <c r="B27" s="61"/>
      <c r="C27" s="61"/>
      <c r="D27" s="61"/>
      <c r="E27" s="61"/>
      <c r="F27" s="61"/>
      <c r="G27" s="61"/>
      <c r="H27" s="64"/>
      <c r="I27" s="64"/>
    </row>
    <row r="28" spans="1:9" ht="12.75">
      <c r="A28" s="61"/>
      <c r="B28" s="61"/>
      <c r="C28" s="61"/>
      <c r="D28" s="61"/>
      <c r="E28" s="61"/>
      <c r="F28" s="61"/>
      <c r="G28" s="61"/>
      <c r="H28" s="61"/>
      <c r="I28" s="61"/>
    </row>
    <row r="29" spans="1:9" ht="13.5" thickBot="1">
      <c r="A29" s="61"/>
      <c r="B29" s="61" t="s">
        <v>95</v>
      </c>
      <c r="C29" s="61"/>
      <c r="D29" s="61"/>
      <c r="E29" s="61"/>
      <c r="F29" s="61"/>
      <c r="G29" s="61"/>
      <c r="H29" s="61"/>
      <c r="I29" s="61"/>
    </row>
    <row r="30" spans="1:9" ht="12.75">
      <c r="A30" s="61"/>
      <c r="B30" s="73" t="s">
        <v>1</v>
      </c>
      <c r="C30" s="74" t="s">
        <v>97</v>
      </c>
      <c r="D30" s="93" t="s">
        <v>6</v>
      </c>
      <c r="E30" s="65"/>
      <c r="F30" s="61"/>
      <c r="G30" s="61"/>
      <c r="H30" s="61"/>
      <c r="I30" s="61"/>
    </row>
    <row r="31" spans="1:9" ht="13.5" thickBot="1">
      <c r="A31" s="61" t="s">
        <v>96</v>
      </c>
      <c r="B31" s="75" t="s">
        <v>106</v>
      </c>
      <c r="C31" s="94" t="s">
        <v>0</v>
      </c>
      <c r="D31" s="199">
        <v>16591283882.511501</v>
      </c>
      <c r="E31" s="66"/>
      <c r="F31" s="61"/>
      <c r="G31" s="61"/>
      <c r="H31" s="61"/>
      <c r="I31" s="61"/>
    </row>
  </sheetData>
  <sheetProtection/>
  <mergeCells count="1">
    <mergeCell ref="B15:E1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10" sqref="E10"/>
    </sheetView>
  </sheetViews>
  <sheetFormatPr defaultColWidth="9.140625" defaultRowHeight="12.75"/>
  <cols>
    <col min="2" max="2" width="11.57421875" style="0" customWidth="1"/>
    <col min="3" max="3" width="15.140625" style="0" customWidth="1"/>
    <col min="4" max="4" width="8.8515625" style="0" customWidth="1"/>
    <col min="5" max="5" width="15.421875" style="0" bestFit="1" customWidth="1"/>
    <col min="6" max="6" width="21.00390625" style="0" customWidth="1"/>
  </cols>
  <sheetData>
    <row r="1" spans="1:6" ht="12.75">
      <c r="A1" s="15" t="s">
        <v>87</v>
      </c>
      <c r="F1" s="9" t="s">
        <v>110</v>
      </c>
    </row>
    <row r="2" spans="2:6" ht="13.5" thickBot="1">
      <c r="B2" s="16" t="s">
        <v>48</v>
      </c>
      <c r="C2" s="16"/>
      <c r="D2" s="16"/>
      <c r="E2" s="62" t="s">
        <v>111</v>
      </c>
      <c r="F2" s="16"/>
    </row>
    <row r="3" spans="2:6" ht="13.5" thickBot="1">
      <c r="B3" s="135" t="s">
        <v>49</v>
      </c>
      <c r="C3" s="136" t="s">
        <v>2</v>
      </c>
      <c r="D3" s="136" t="s">
        <v>5</v>
      </c>
      <c r="E3" s="136" t="s">
        <v>6</v>
      </c>
      <c r="F3" s="137" t="s">
        <v>104</v>
      </c>
    </row>
    <row r="4" spans="2:6" ht="12.75">
      <c r="B4" s="138" t="s">
        <v>107</v>
      </c>
      <c r="C4" s="140" t="s">
        <v>7</v>
      </c>
      <c r="D4" s="140" t="s">
        <v>10</v>
      </c>
      <c r="E4" s="141">
        <v>1320807871.2675152</v>
      </c>
      <c r="F4" s="139"/>
    </row>
    <row r="5" spans="2:6" ht="13.5" thickBot="1">
      <c r="B5" s="78" t="s">
        <v>107</v>
      </c>
      <c r="C5" s="133" t="s">
        <v>7</v>
      </c>
      <c r="D5" s="133" t="s">
        <v>11</v>
      </c>
      <c r="E5" s="134">
        <v>990070972.0662512</v>
      </c>
      <c r="F5" s="103"/>
    </row>
    <row r="6" spans="2:6" ht="12.75">
      <c r="B6" s="138" t="s">
        <v>107</v>
      </c>
      <c r="C6" s="140" t="s">
        <v>13</v>
      </c>
      <c r="D6" s="140" t="s">
        <v>10</v>
      </c>
      <c r="E6" s="141">
        <v>8257053072.68346</v>
      </c>
      <c r="F6" s="160">
        <f>E4+E6</f>
        <v>9577860943.950975</v>
      </c>
    </row>
    <row r="7" spans="2:6" ht="13.5" thickBot="1">
      <c r="B7" s="78" t="s">
        <v>107</v>
      </c>
      <c r="C7" s="133" t="s">
        <v>13</v>
      </c>
      <c r="D7" s="133" t="s">
        <v>11</v>
      </c>
      <c r="E7" s="134">
        <v>1958915343.22673</v>
      </c>
      <c r="F7" s="161">
        <f>E5+E7</f>
        <v>2948986315.292981</v>
      </c>
    </row>
    <row r="8" spans="2:6" ht="12.75">
      <c r="B8" s="138" t="s">
        <v>107</v>
      </c>
      <c r="C8" s="140" t="s">
        <v>15</v>
      </c>
      <c r="D8" s="140" t="s">
        <v>10</v>
      </c>
      <c r="E8" s="141">
        <v>1594794529.7569497</v>
      </c>
      <c r="F8" s="139"/>
    </row>
    <row r="9" spans="2:6" ht="13.5" thickBot="1">
      <c r="B9" s="78" t="s">
        <v>107</v>
      </c>
      <c r="C9" s="133" t="s">
        <v>15</v>
      </c>
      <c r="D9" s="133" t="s">
        <v>11</v>
      </c>
      <c r="E9" s="134">
        <v>2738117072.661915</v>
      </c>
      <c r="F9" s="103"/>
    </row>
    <row r="10" spans="2:6" ht="13.5" thickBot="1">
      <c r="B10" s="200" t="s">
        <v>107</v>
      </c>
      <c r="C10" s="201" t="s">
        <v>16</v>
      </c>
      <c r="D10" s="201" t="s">
        <v>10</v>
      </c>
      <c r="E10" s="202">
        <v>32225922190.96934</v>
      </c>
      <c r="F10" s="203"/>
    </row>
    <row r="11" spans="3:5" ht="12.75">
      <c r="C11" s="76"/>
      <c r="D11" s="76"/>
      <c r="E11" s="77"/>
    </row>
    <row r="12" spans="2:7" ht="13.5" thickBot="1">
      <c r="B12" t="s">
        <v>105</v>
      </c>
      <c r="G12" s="67"/>
    </row>
    <row r="13" spans="2:5" ht="13.5" thickBot="1">
      <c r="B13" s="206" t="s">
        <v>49</v>
      </c>
      <c r="C13" s="207" t="s">
        <v>6</v>
      </c>
      <c r="E13" s="67"/>
    </row>
    <row r="14" spans="2:3" ht="13.5" thickBot="1">
      <c r="B14" s="204" t="s">
        <v>109</v>
      </c>
      <c r="C14" s="205">
        <v>9836448514.982813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C6" sqref="C6"/>
    </sheetView>
  </sheetViews>
  <sheetFormatPr defaultColWidth="9.140625" defaultRowHeight="12.75" customHeight="1"/>
  <cols>
    <col min="1" max="1" width="31.140625" style="0" customWidth="1"/>
    <col min="2" max="2" width="9.28125" style="0" customWidth="1"/>
    <col min="3" max="3" width="14.28125" style="0" customWidth="1"/>
    <col min="4" max="4" width="6.28125" style="0" bestFit="1" customWidth="1"/>
    <col min="5" max="6" width="13.8515625" style="0" bestFit="1" customWidth="1"/>
    <col min="7" max="7" width="14.57421875" style="0" customWidth="1"/>
  </cols>
  <sheetData>
    <row r="1" spans="1:17" ht="12.75" customHeight="1">
      <c r="A1" s="164" t="s">
        <v>50</v>
      </c>
      <c r="B1" s="17"/>
      <c r="C1" s="18"/>
      <c r="D1" s="17"/>
      <c r="E1" s="19" t="s">
        <v>111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2.7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2.75" customHeight="1">
      <c r="A3" s="20"/>
      <c r="B3" s="20"/>
      <c r="C3" s="21" t="s">
        <v>51</v>
      </c>
      <c r="D3" s="22"/>
      <c r="E3" s="22"/>
      <c r="F3" s="22"/>
      <c r="G3" s="22"/>
      <c r="H3" s="21" t="s">
        <v>52</v>
      </c>
      <c r="I3" s="22"/>
      <c r="J3" s="22"/>
      <c r="K3" s="22"/>
      <c r="L3" s="23"/>
      <c r="M3" s="21" t="s">
        <v>53</v>
      </c>
      <c r="N3" s="22"/>
      <c r="O3" s="22"/>
      <c r="P3" s="22"/>
      <c r="Q3" s="23"/>
    </row>
    <row r="4" spans="1:17" ht="12.75" customHeight="1">
      <c r="A4" s="20"/>
      <c r="B4" s="20"/>
      <c r="C4" s="209" t="s">
        <v>54</v>
      </c>
      <c r="D4" s="210"/>
      <c r="E4" s="210"/>
      <c r="F4" s="24" t="s">
        <v>55</v>
      </c>
      <c r="G4" s="24" t="s">
        <v>56</v>
      </c>
      <c r="H4" s="209" t="s">
        <v>54</v>
      </c>
      <c r="I4" s="212" t="s">
        <v>57</v>
      </c>
      <c r="J4" s="212"/>
      <c r="K4" s="212" t="s">
        <v>58</v>
      </c>
      <c r="L4" s="213"/>
      <c r="M4" s="209" t="s">
        <v>59</v>
      </c>
      <c r="N4" s="212" t="s">
        <v>57</v>
      </c>
      <c r="O4" s="212"/>
      <c r="P4" s="212" t="s">
        <v>58</v>
      </c>
      <c r="Q4" s="213"/>
    </row>
    <row r="5" spans="1:17" ht="12.75" customHeight="1" thickBot="1">
      <c r="A5" s="20"/>
      <c r="B5" s="20"/>
      <c r="C5" s="162" t="s">
        <v>60</v>
      </c>
      <c r="D5" s="25" t="s">
        <v>61</v>
      </c>
      <c r="E5" s="25" t="s">
        <v>62</v>
      </c>
      <c r="F5" s="214" t="s">
        <v>63</v>
      </c>
      <c r="G5" s="215"/>
      <c r="H5" s="211"/>
      <c r="I5" s="26" t="s">
        <v>64</v>
      </c>
      <c r="J5" s="26" t="s">
        <v>65</v>
      </c>
      <c r="K5" s="26" t="s">
        <v>64</v>
      </c>
      <c r="L5" s="27" t="s">
        <v>65</v>
      </c>
      <c r="M5" s="211"/>
      <c r="N5" s="28" t="s">
        <v>64</v>
      </c>
      <c r="O5" s="28" t="s">
        <v>65</v>
      </c>
      <c r="P5" s="28" t="s">
        <v>64</v>
      </c>
      <c r="Q5" s="29" t="s">
        <v>65</v>
      </c>
    </row>
    <row r="6" spans="1:17" ht="13.5" thickBot="1">
      <c r="A6" s="30" t="s">
        <v>66</v>
      </c>
      <c r="B6" s="31" t="s">
        <v>67</v>
      </c>
      <c r="C6" s="32">
        <v>19</v>
      </c>
      <c r="D6" s="33">
        <v>12</v>
      </c>
      <c r="E6" s="33">
        <v>7</v>
      </c>
      <c r="F6" s="33">
        <v>6</v>
      </c>
      <c r="G6" s="72">
        <v>13</v>
      </c>
      <c r="H6" s="34">
        <v>17</v>
      </c>
      <c r="I6" s="34">
        <v>5</v>
      </c>
      <c r="J6" s="34">
        <v>1</v>
      </c>
      <c r="K6" s="34">
        <v>7</v>
      </c>
      <c r="L6" s="34">
        <v>4</v>
      </c>
      <c r="M6" s="34">
        <v>3</v>
      </c>
      <c r="N6" s="34">
        <v>0</v>
      </c>
      <c r="O6" s="34">
        <v>0</v>
      </c>
      <c r="P6" s="34">
        <v>1</v>
      </c>
      <c r="Q6" s="34">
        <v>2</v>
      </c>
    </row>
    <row r="7" spans="1:17" ht="22.5">
      <c r="A7" s="35" t="s">
        <v>68</v>
      </c>
      <c r="B7" s="31" t="s">
        <v>69</v>
      </c>
      <c r="C7" s="36">
        <v>2</v>
      </c>
      <c r="D7" s="37">
        <v>1</v>
      </c>
      <c r="E7" s="37">
        <v>1</v>
      </c>
      <c r="F7" s="37">
        <v>0</v>
      </c>
      <c r="G7" s="38">
        <v>2</v>
      </c>
      <c r="H7" s="39">
        <v>0</v>
      </c>
      <c r="I7" s="40">
        <v>0</v>
      </c>
      <c r="J7" s="40">
        <v>0</v>
      </c>
      <c r="K7" s="40">
        <v>0</v>
      </c>
      <c r="L7" s="41">
        <v>0</v>
      </c>
      <c r="M7" s="39">
        <v>2</v>
      </c>
      <c r="N7" s="40">
        <v>0</v>
      </c>
      <c r="O7" s="40">
        <v>0</v>
      </c>
      <c r="P7" s="40">
        <v>1</v>
      </c>
      <c r="Q7" s="41">
        <v>1</v>
      </c>
    </row>
    <row r="8" spans="1:17" ht="22.5">
      <c r="A8" s="42" t="s">
        <v>70</v>
      </c>
      <c r="B8" s="43" t="s">
        <v>71</v>
      </c>
      <c r="C8" s="36">
        <v>16</v>
      </c>
      <c r="D8" s="37">
        <v>12</v>
      </c>
      <c r="E8" s="37">
        <v>4</v>
      </c>
      <c r="F8" s="37">
        <v>5</v>
      </c>
      <c r="G8" s="38">
        <v>11</v>
      </c>
      <c r="H8" s="44">
        <v>15</v>
      </c>
      <c r="I8" s="45">
        <v>5</v>
      </c>
      <c r="J8" s="45">
        <v>0</v>
      </c>
      <c r="K8" s="45">
        <v>7</v>
      </c>
      <c r="L8" s="46">
        <v>3</v>
      </c>
      <c r="M8" s="44">
        <v>1</v>
      </c>
      <c r="N8" s="45">
        <v>0</v>
      </c>
      <c r="O8" s="45">
        <v>0</v>
      </c>
      <c r="P8" s="45">
        <v>0</v>
      </c>
      <c r="Q8" s="46">
        <v>1</v>
      </c>
    </row>
    <row r="9" spans="1:17" ht="13.5" thickBot="1">
      <c r="A9" s="47" t="s">
        <v>72</v>
      </c>
      <c r="B9" s="48" t="s">
        <v>73</v>
      </c>
      <c r="C9" s="49">
        <v>2</v>
      </c>
      <c r="D9" s="50">
        <v>0</v>
      </c>
      <c r="E9" s="50">
        <v>2</v>
      </c>
      <c r="F9" s="50">
        <v>1</v>
      </c>
      <c r="G9" s="51">
        <v>1</v>
      </c>
      <c r="H9" s="52">
        <v>2</v>
      </c>
      <c r="I9" s="53">
        <v>0</v>
      </c>
      <c r="J9" s="53">
        <v>1</v>
      </c>
      <c r="K9" s="53">
        <v>0</v>
      </c>
      <c r="L9" s="54">
        <v>1</v>
      </c>
      <c r="M9" s="52">
        <v>0</v>
      </c>
      <c r="N9" s="53">
        <v>0</v>
      </c>
      <c r="O9" s="53">
        <v>0</v>
      </c>
      <c r="P9" s="53">
        <v>0</v>
      </c>
      <c r="Q9" s="54">
        <v>0</v>
      </c>
    </row>
    <row r="10" spans="1:17" ht="13.5" thickBot="1">
      <c r="A10" s="47" t="s">
        <v>74</v>
      </c>
      <c r="B10" s="20">
        <v>5</v>
      </c>
      <c r="C10" s="55">
        <v>1</v>
      </c>
      <c r="D10" s="56">
        <v>0</v>
      </c>
      <c r="E10" s="56">
        <v>1</v>
      </c>
      <c r="F10" s="56">
        <v>0</v>
      </c>
      <c r="G10" s="57">
        <v>1</v>
      </c>
      <c r="H10" s="58">
        <v>0</v>
      </c>
      <c r="I10" s="59">
        <v>0</v>
      </c>
      <c r="J10" s="59">
        <v>0</v>
      </c>
      <c r="K10" s="59">
        <v>0</v>
      </c>
      <c r="L10" s="60">
        <v>0</v>
      </c>
      <c r="M10" s="58">
        <v>1</v>
      </c>
      <c r="N10" s="59">
        <v>0</v>
      </c>
      <c r="O10" s="59">
        <v>0</v>
      </c>
      <c r="P10" s="59">
        <v>0</v>
      </c>
      <c r="Q10" s="60">
        <v>1</v>
      </c>
    </row>
  </sheetData>
  <sheetProtection/>
  <mergeCells count="8">
    <mergeCell ref="C4:E4"/>
    <mergeCell ref="H4:H5"/>
    <mergeCell ref="P4:Q4"/>
    <mergeCell ref="F5:G5"/>
    <mergeCell ref="I4:J4"/>
    <mergeCell ref="K4:L4"/>
    <mergeCell ref="M4:M5"/>
    <mergeCell ref="N4:O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Jmeno Prijmeni</dc:creator>
  <cp:keywords/>
  <dc:description/>
  <cp:lastModifiedBy>Petra Procházková</cp:lastModifiedBy>
  <cp:lastPrinted>2010-07-29T11:44:20Z</cp:lastPrinted>
  <dcterms:created xsi:type="dcterms:W3CDTF">2009-04-30T14:16:37Z</dcterms:created>
  <dcterms:modified xsi:type="dcterms:W3CDTF">2010-11-01T15:31:06Z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1727603022</vt:i4>
  </property>
  <property fmtid="{D5CDD505-2E9C-101B-9397-08002B2CF9AE}" pid="3" name="_NewReviewCycle">
    <vt:lpwstr/>
  </property>
  <property fmtid="{D5CDD505-2E9C-101B-9397-08002B2CF9AE}" pid="4" name="_EmailSubject">
    <vt:lpwstr>info pov - ke zveřejnění</vt:lpwstr>
  </property>
  <property fmtid="{D5CDD505-2E9C-101B-9397-08002B2CF9AE}" pid="5" name="_AuthorEmail">
    <vt:lpwstr>zouplnova@generalippf.eu</vt:lpwstr>
  </property>
  <property fmtid="{D5CDD505-2E9C-101B-9397-08002B2CF9AE}" pid="6" name="_AuthorEmailDisplayName">
    <vt:lpwstr>Zouplnová Andrea</vt:lpwstr>
  </property>
  <property fmtid="{D5CDD505-2E9C-101B-9397-08002B2CF9AE}" pid="7" name="_PreviousAdHocReviewCycleID">
    <vt:i4>793441812</vt:i4>
  </property>
  <property fmtid="{D5CDD505-2E9C-101B-9397-08002B2CF9AE}" pid="8" name="_ReviewingToolsShownOnce">
    <vt:lpwstr/>
  </property>
</Properties>
</file>